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40" yWindow="24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definedName>
    <definedName name="_xlnm.Print_Titles" localSheetId="0">SOPS!$9:$12</definedName>
    <definedName name="_xlnm.Print_Area" localSheetId="0">SOPS!$B$1:$L$106</definedName>
  </definedNames>
  <calcPr calcId="145621"/>
</workbook>
</file>

<file path=xl/calcChain.xml><?xml version="1.0" encoding="utf-8"?>
<calcChain xmlns="http://schemas.openxmlformats.org/spreadsheetml/2006/main">
  <c r="L38" i="1" l="1"/>
  <c r="L34" i="1"/>
  <c r="H92" i="1" l="1"/>
  <c r="H88" i="1"/>
  <c r="L54" i="1"/>
  <c r="L30" i="1"/>
  <c r="L26" i="1"/>
  <c r="L18" i="1" l="1"/>
  <c r="L102" i="1" l="1"/>
  <c r="L84" i="1" l="1"/>
  <c r="L80" i="1"/>
  <c r="L76" i="1"/>
  <c r="L22" i="1" l="1"/>
  <c r="L106" i="1" l="1"/>
  <c r="L96" i="1" l="1"/>
  <c r="L92" i="1"/>
  <c r="L88" i="1"/>
  <c r="L70" i="1"/>
  <c r="L66" i="1"/>
  <c r="L62" i="1"/>
  <c r="L58" i="1"/>
  <c r="L50" i="1"/>
  <c r="L46" i="1"/>
  <c r="L42" i="1"/>
  <c r="B14" i="1"/>
  <c r="L14" i="1"/>
  <c r="L100" i="1" l="1"/>
  <c r="B18" i="1"/>
  <c r="B22" i="1" s="1"/>
  <c r="L74" i="1"/>
  <c r="B26" i="1" l="1"/>
  <c r="B30" i="1" l="1"/>
  <c r="B34" i="1" l="1"/>
  <c r="B42" i="1" s="1"/>
  <c r="L1" i="4"/>
  <c r="B38" i="1" l="1"/>
  <c r="L9" i="1"/>
  <c r="B9" i="1"/>
  <c r="L1" i="1" l="1"/>
  <c r="F4" i="1"/>
  <c r="K9" i="1" l="1"/>
  <c r="F5" i="1" l="1"/>
  <c r="B46" i="1" l="1"/>
  <c r="B50" i="1" s="1"/>
  <c r="B58" i="1" l="1"/>
  <c r="B54" i="1"/>
  <c r="B62" i="1" l="1"/>
  <c r="B66" i="1" s="1"/>
  <c r="B70" i="1" s="1"/>
  <c r="B76" i="1" l="1"/>
  <c r="B80" i="1" s="1"/>
  <c r="B84" i="1" s="1"/>
  <c r="B88" i="1" l="1"/>
  <c r="B92" i="1" s="1"/>
  <c r="B96" i="1" s="1"/>
  <c r="B102"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<sst xmlns="http://schemas.openxmlformats.org/spreadsheetml/2006/main" count="376" uniqueCount="175">
  <si>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</si>
  <si>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</si>
  <si>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</si>
  <si>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</si>
  <si>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</si>
  <si>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</si>
  <si>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</si>
  <si>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</si>
  <si>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</si>
  <si>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</si>
  <si>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</si>
  <si>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</si>
  <si>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</si>
  <si>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</si>
  <si>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</si>
  <si>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</si>
  <si>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</si>
  <si>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</si>
  <si>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</si>
  <si>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</si>
  <si>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</si>
  <si>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</si>
  <si>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</si>
  <si>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</si>
  <si>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</si>
  <si>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</si>
  <si>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</si>
  <si>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</si>
  <si>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</si>
  <si>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</si>
  <si>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</si>
  <si>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</si>
  <si>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</si>
  <si>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</si>
  <si>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</si>
  <si>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</si>
  <si>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</si>
  <si>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</si>
  <si>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</si>
  <si>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</si>
  <si>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</si>
  <si>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</si>
  <si>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</si>
  <si>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</si>
  <si>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</si>
  <si>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</si>
  <si>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</si>
  <si>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</si>
  <si>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</si>
  <si>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</si>
  <si>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</si>
  <si>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</si>
  <si>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</si>
  <si>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</si>
  <si>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</si>
  <si>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</si>
  <si>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</si>
  <si>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</si>
  <si>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</si>
  <si>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</si>
  <si>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</si>
  <si>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</si>
  <si>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</si>
  <si>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</si>
  <si>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</si>
  <si>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</si>
  <si>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</si>
  <si>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</si>
  <si>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</si>
  <si>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</si>
  <si>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</si>
  <si>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</si>
  <si>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</si>
  <si>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</si>
  <si>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</si>
  <si>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</si>
  <si>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</si>
  <si>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</si>
  <si>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</si>
  <si>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</si>
  <si>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</si>
  <si>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</si>
  <si>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</si>
  <si>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</si>
  <si>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</si>
  <si>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</si>
  <si>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</si>
  <si>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</si>
  <si>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</si>
  <si>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</si>
  <si>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</si>
  <si>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</si>
  <si>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</si>
  <si>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</si>
  <si>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</si>
  <si>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</si>
  <si>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</si>
  <si>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</si>
  <si>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</si>
  <si>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</si>
  <si>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</si>
  <si>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</si>
  <si>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</si>
  <si>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</si>
  <si>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</si>
  <si>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</si>
  <si>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</si>
  <si>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</si>
  <si>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</si>
  <si>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</si>
  <si>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</si>
  <si>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</si>
  <si>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</si>
  <si>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</si>
  <si>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OTSKP_ŽS17</t>
  </si>
  <si>
    <t>M</t>
  </si>
  <si>
    <t>KUS</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</si>
  <si>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</si>
  <si>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</si>
  <si>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</si>
  <si>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</si>
  <si>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</si>
  <si>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</si>
  <si>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747703</t>
  </si>
  <si>
    <t>ZKUŠEBNÍ PROVOZ</t>
  </si>
  <si>
    <t>HOD</t>
  </si>
  <si>
    <t>747704</t>
  </si>
  <si>
    <t>ZAŠKOLENÍ OBSLUHY</t>
  </si>
  <si>
    <t>747701</t>
  </si>
  <si>
    <t>DOKONČOVACÍ MONTÁŽNÍ PRÁCE NA ELEKTRICKÉM ZAŘÍZENÍ</t>
  </si>
  <si>
    <t>747705</t>
  </si>
  <si>
    <t>MANIPULACE NA ZAŘÍZENÍCH PROVÁDĚNÉ PROVOZOVATELEM</t>
  </si>
  <si>
    <t>Součet</t>
  </si>
  <si>
    <t>za  Díl</t>
  </si>
  <si>
    <t>Silnoproudé rozvody</t>
  </si>
  <si>
    <t>Všeobecné práce pro silnoproud a slaboproud</t>
  </si>
  <si>
    <t>709400</t>
  </si>
  <si>
    <t>ZATAŽENÍ LANKA DO CHRÁNIČKY NEBO ŽLABU</t>
  </si>
  <si>
    <t>701001</t>
  </si>
  <si>
    <t>OZNAČOVACÍ ŠTÍTEK KABELOVÉHO VEDENÍ, SPOJKY NEBO KABELOVÉ SKŘÍNĚ (VČETNĚ OBJÍMKY)</t>
  </si>
  <si>
    <t>703762</t>
  </si>
  <si>
    <t>KABELOVÁ UCPÁVKA VODĚ ODOLNÁ PRO VNITŘNÍ PRŮMĚR OTVORU 65 - 110MM</t>
  </si>
  <si>
    <t>Poplatky za likvidaci odpadů</t>
  </si>
  <si>
    <t>T</t>
  </si>
  <si>
    <t xml:space="preserve">Zpracovatel: </t>
  </si>
  <si>
    <t>743472</t>
  </si>
  <si>
    <t>SVÍTIDLO DRÁŽNÍ LED, MIN. IP 54, ELEKTRONICKÝ PŘEDŘADNÍK, PŘES 10 DO 25 W</t>
  </si>
  <si>
    <t>703421</t>
  </si>
  <si>
    <t>ELEKTROINSTALAČNÍ TRUBKA PLASTOVÁ UV STABILNÍ VČETNĚ UPEVNĚNÍ A PŘÍSLUŠENSTVÍ DN PRŮMĚRU DO 25 MM</t>
  </si>
  <si>
    <t>015310</t>
  </si>
  <si>
    <t>POPLATKY ZA LIKVIDACŮ ODPADŮ NEKONTAMINOVANÝCH - 16 02 14  ELEKTROŠROT (VYŘAZENÁ EL. ZAŘÍZENÍ A PŘÍSTR. - AL, CU A VZ. KOVY)</t>
  </si>
  <si>
    <t>Jasoň Svoboda</t>
  </si>
  <si>
    <t>Dle tabulky kabelů</t>
  </si>
  <si>
    <t>KABEL NN DVOU- A TŘÍŽÍLOVÝ CU S PLASTOVOU IZOLACÍ DO 2,5 MM2, VČETNĚ UKONČENÍ V ROZVADĚČI NEBO NA PŘÍSTROJI, KABELOVÝCH SPOJEK A ZATAŽENÍ KABELU DO CHRÁNIČKY</t>
  </si>
  <si>
    <t>Výkaz výměr</t>
  </si>
  <si>
    <t>KABEL NN ČTYŘ- A PĚTIŽÍLOVÝ CU S PLASTOVOU IZOLACÍ DO 2,5 MM2, VČETNĚ UKONČENÍ V ROZVADĚČI NEBO NA PŘÍSTROJI, KABELOVÝCH SPOJEK A ZATAŽENÍ KABELU DO CHRÁNIČKY</t>
  </si>
  <si>
    <t>741172</t>
  </si>
  <si>
    <t>KRABICE (ROZVODKA) INSTALAČNÍ KABELOVÁ VE VYŠŠÍM KRYTÍ - MIN. IP 44 VČETNĚ PRŮCHODEK SE SVORKAMI 3-F DO 10 MM2</t>
  </si>
  <si>
    <t>PŘIPEVNĚNÍ SVÍTIDLA (BEZ DODÁVKY SVÍTIDLA) NA BETONOVOU KONSTRUKCI V PODCHODU VČETNĚ MONTÁŽNÍHO MATERIÁLU</t>
  </si>
  <si>
    <t>747541</t>
  </si>
  <si>
    <t>MĚŘENÍ INTENZITY OSVĚTLENÍ INSTALOVANÉHO V ROZSAHU TOHOTO SO/PS</t>
  </si>
  <si>
    <t>ELEKTROINSTALAČNÍ TRUBKA OCELOVÁ VČETNĚ UPEVNĚNÍ A PŘÍSLUŠENSTVÍ DN PRŮMĚRU PŘES 25 DO 40 MM</t>
  </si>
  <si>
    <t>703442</t>
  </si>
  <si>
    <t>ELEKTROINSTALAČNÍ TRUBKA OCELOVÁ VČETNĚ UPEVNĚNÍ A PŘÍSLUŠENSTVÍ DN PRŮMĚRU PŘES 40 MM</t>
  </si>
  <si>
    <t>703443</t>
  </si>
  <si>
    <t>SO 11-62-04</t>
  </si>
  <si>
    <t xml:space="preserve">SO 11-62-04 ŽST Praha Vysočany, osvětlení mostu (podchodu) v ev. km 6,533
</t>
  </si>
  <si>
    <t>7434B2</t>
  </si>
  <si>
    <t>SVÍTIDLO DRÁŽNÍ LED ANTIVANDAL, MIN. IP 54, TŘÍDA II, OD 11 DO 25 W, MONTÁŽ DO NIKY</t>
  </si>
  <si>
    <t>SVÍTIDLO DRÁŽNÍ NOUZOVÉ LED ANTIVANDAL S/BEZ PIKTOGRAMU , MIN. IP 54, TŘÍDA II, DO 10 W</t>
  </si>
  <si>
    <t>7434C1</t>
  </si>
  <si>
    <t>R742G11-15</t>
  </si>
  <si>
    <t>R742G11-16</t>
  </si>
  <si>
    <t>R-položka</t>
  </si>
  <si>
    <t>R742G11-17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</si>
</sst>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11"/>
      <color theme="1"/>
      <name val="Calibri"/>
      <family val="2"/>
      <charset val="238"/>
      <scheme val="minor"/>
    </font>
    <font>
      <sz val="8"/>
      <name val="Arial CE"/>
      <family val="2"/>
      <charset val="238"/>
    </font>
    <font>
      <sz val="10"/>
      <name val="Arial CE"/>
      <charset val="238"/>
    </font>
    <font>
      <sz val="10"/>
      <name val="Helv"/>
      <charset val="238"/>
    </font>
    <font>
      <sz val="10"/>
      <name val="Arial"/>
      <charset val="238"/>
    </font>
    <font>
      <u/>
      <sz val="6.6"/>
      <color indexed="12"/>
      <name val="Calibri"/>
      <family val="2"/>
      <charset val="238"/>
    </font>
    <font>
      <u/>
      <sz val="11"/>
      <color theme="10"/>
      <name val="Calibri"/>
      <family val="2"/>
      <charset val="238"/>
      <scheme val="minor"/>
    </font>
    <font>
      <sz val="10"/>
      <name val="Arial CE"/>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34">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alignment vertical="center"/>
    </xf>
    <xf numFmtId="0" fontId="44" fillId="0" borderId="0"/>
    <xf numFmtId="9" fontId="44" fillId="0" borderId="0" applyFont="0" applyFill="0" applyBorder="0" applyAlignment="0" applyProtection="0"/>
    <xf numFmtId="0" fontId="45" fillId="0" borderId="0"/>
    <xf numFmtId="0" fontId="46" fillId="0" borderId="0"/>
    <xf numFmtId="0" fontId="4" fillId="0" borderId="0"/>
    <xf numFmtId="0" fontId="4" fillId="0" borderId="0">
      <alignment vertical="top"/>
    </xf>
    <xf numFmtId="0" fontId="4" fillId="0" borderId="0"/>
    <xf numFmtId="0" fontId="46" fillId="0" borderId="0"/>
    <xf numFmtId="0" fontId="46" fillId="0" borderId="0"/>
    <xf numFmtId="0" fontId="46" fillId="0" borderId="0"/>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2" fillId="0" borderId="0"/>
    <xf numFmtId="0" fontId="43" fillId="0" borderId="38" applyBorder="0" applyAlignment="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9" fillId="0" borderId="0"/>
    <xf numFmtId="9" fontId="4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7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9" borderId="36" xfId="0" applyFont="1" applyFill="1" applyBorder="1" applyAlignment="1" applyProtection="1">
      <alignmen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49" fontId="10" fillId="9" borderId="15" xfId="0" applyNumberFormat="1" applyFont="1" applyFill="1" applyBorder="1" applyAlignment="1" applyProtection="1">
      <alignment horizontal="center" vertical="center"/>
      <protection locked="0"/>
    </xf>
    <xf numFmtId="167" fontId="10" fillId="9" borderId="15" xfId="0" applyNumberFormat="1" applyFont="1" applyFill="1" applyBorder="1" applyAlignment="1" applyProtection="1">
      <alignment horizontal="center" vertical="center"/>
      <protection locked="0"/>
    </xf>
    <xf numFmtId="168" fontId="10" fillId="9" borderId="15" xfId="0" applyNumberFormat="1" applyFont="1" applyFill="1" applyBorder="1" applyAlignment="1" applyProtection="1">
      <alignment horizontal="center" vertical="center"/>
      <protection locked="0"/>
    </xf>
    <xf numFmtId="4" fontId="10" fillId="9" borderId="37" xfId="0" applyNumberFormat="1" applyFont="1" applyFill="1" applyBorder="1" applyAlignment="1" applyProtection="1">
      <alignment horizontal="right"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49" fontId="8" fillId="3" borderId="5" xfId="0" applyNumberFormat="1" applyFont="1" applyFill="1" applyBorder="1" applyAlignment="1" applyProtection="1">
      <alignment horizontal="center" vertical="center"/>
      <protection locked="0"/>
    </xf>
    <xf numFmtId="49" fontId="8" fillId="3" borderId="5" xfId="0" applyNumberFormat="1" applyFont="1" applyFill="1" applyBorder="1" applyAlignment="1" applyProtection="1">
      <alignment horizontal="center" vertical="center"/>
      <protection locked="0"/>
    </xf>
    <xf numFmtId="49" fontId="8" fillId="3" borderId="5"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7" fontId="50" fillId="3" borderId="5"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4">
    <cellStyle name="Hypertextový odkaz 2" xfId="15"/>
    <cellStyle name="Hypertextový odkaz 3" xfId="16"/>
    <cellStyle name="Normální" xfId="0" builtinId="0"/>
    <cellStyle name="Normální 2" xfId="1"/>
    <cellStyle name="Normální 2 2" xfId="9"/>
    <cellStyle name="Normální 2 3" xfId="17"/>
    <cellStyle name="Normální 2 4" xfId="5"/>
    <cellStyle name="Normální 2 4 2" xfId="24"/>
    <cellStyle name="Normální 3" xfId="2"/>
    <cellStyle name="Normální 3 10" xfId="32"/>
    <cellStyle name="Normální 3 11" xfId="30"/>
    <cellStyle name="Normální 3 12" xfId="3"/>
    <cellStyle name="Normální 3 13" xfId="33"/>
    <cellStyle name="normální 3 2" xfId="10"/>
    <cellStyle name="Normální 3 3" xfId="4"/>
    <cellStyle name="Normální 3 4" xfId="20"/>
    <cellStyle name="Normální 3 5" xfId="21"/>
    <cellStyle name="Normální 3 6" xfId="19"/>
    <cellStyle name="Normální 3 7" xfId="22"/>
    <cellStyle name="Normální 3 8" xfId="23"/>
    <cellStyle name="Normální 3 9" xfId="31"/>
    <cellStyle name="Normální 4" xfId="8"/>
    <cellStyle name="Normální 4 2" xfId="26"/>
    <cellStyle name="Normální 5" xfId="11"/>
    <cellStyle name="Normální 6" xfId="12"/>
    <cellStyle name="Normální 6 2" xfId="27"/>
    <cellStyle name="Normální 7" xfId="13"/>
    <cellStyle name="Normální 7 2" xfId="28"/>
    <cellStyle name="Normální 8" xfId="14"/>
    <cellStyle name="Normální 8 2" xfId="29"/>
    <cellStyle name="Procenta 2" xfId="6"/>
    <cellStyle name="Procenta 2 2" xfId="25"/>
    <cellStyle name="Styl 1" xfId="7"/>
    <cellStyle name="Styl 1 2" xfId="18"/>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76"/>
  <sheetViews>
    <sheetView showGridLines="0" tabSelected="1" view="pageBreakPreview" zoomScale="85" zoomScaleNormal="85" zoomScaleSheetLayoutView="85" workbookViewId="0">
      <pane ySplit="12" topLeftCell="A13" activePane="bottomLeft" state="frozen"/>
      <selection activeCell="B1" sqref="B1"/>
      <selection pane="bottomLeft" activeCell="K71" sqref="K71"/>
    </sheetView>
  </sheetViews>
  <sheetFormatPr defaultColWidth="9.08984375" defaultRowHeight="10" x14ac:dyDescent="0.2"/>
  <cols>
    <col min="1" max="1" width="9.90625" style="11" customWidth="1"/>
    <col min="2" max="2" width="8.54296875" style="11" customWidth="1"/>
    <col min="3" max="3" width="10.54296875" style="11" customWidth="1"/>
    <col min="4" max="4" width="10" style="11" customWidth="1"/>
    <col min="5" max="5" width="11.453125" style="11" customWidth="1"/>
    <col min="6" max="6" width="74.08984375" style="11" customWidth="1"/>
    <col min="7" max="7" width="9" style="12" customWidth="1"/>
    <col min="8" max="8" width="13" style="12" customWidth="1"/>
    <col min="9" max="9" width="10.90625" style="12" customWidth="1"/>
    <col min="10" max="10" width="10.08984375" style="12" customWidth="1"/>
    <col min="11" max="11" width="12.90625" style="12" customWidth="1"/>
    <col min="12" max="12" width="16.36328125" style="12" customWidth="1"/>
    <col min="13" max="18" width="9.08984375" style="11"/>
    <col min="19" max="19" width="18.6328125" style="11" customWidth="1"/>
    <col min="20" max="16384" width="9.08984375" style="11"/>
  </cols>
  <sheetData>
    <row r="1" spans="1:15" s="16" customFormat="1" ht="30.75" customHeight="1" thickTop="1" thickBot="1" x14ac:dyDescent="0.4">
      <c r="A1" s="16" t="s">
        <v>89</v>
      </c>
      <c r="B1" s="165" t="s">
        <v>80</v>
      </c>
      <c r="C1" s="166"/>
      <c r="D1" s="166"/>
      <c r="E1" s="166"/>
      <c r="F1" s="166"/>
      <c r="G1" s="166"/>
      <c r="H1" s="166"/>
      <c r="I1" s="48"/>
      <c r="J1" s="49"/>
      <c r="K1" s="49"/>
      <c r="L1" s="50" t="str">
        <f>D3</f>
        <v>SO 11-62-04</v>
      </c>
    </row>
    <row r="2" spans="1:15" s="16" customFormat="1" ht="57" customHeight="1" thickTop="1" thickBot="1" x14ac:dyDescent="0.4">
      <c r="B2" s="167" t="s">
        <v>10</v>
      </c>
      <c r="C2" s="168"/>
      <c r="D2" s="53"/>
      <c r="E2" s="54"/>
      <c r="F2" s="102" t="s">
        <v>113</v>
      </c>
      <c r="G2" s="51"/>
      <c r="H2" s="52"/>
      <c r="I2" s="169" t="s">
        <v>23</v>
      </c>
      <c r="J2" s="170"/>
      <c r="K2" s="143">
        <f>SUMIFS(L:L,B:B,"SOUČET")</f>
        <v>0</v>
      </c>
      <c r="L2" s="144"/>
    </row>
    <row r="3" spans="1:15" s="16" customFormat="1" ht="42.75" customHeight="1" thickTop="1" thickBot="1" x14ac:dyDescent="0.4">
      <c r="B3" s="33" t="s">
        <v>28</v>
      </c>
      <c r="C3" s="34"/>
      <c r="D3" s="36" t="s">
        <v>165</v>
      </c>
      <c r="E3" s="35"/>
      <c r="F3" s="32" t="s">
        <v>166</v>
      </c>
      <c r="G3" s="55"/>
      <c r="H3" s="56"/>
      <c r="I3" s="65"/>
      <c r="J3" s="64"/>
      <c r="K3" s="130"/>
      <c r="L3" s="131"/>
    </row>
    <row r="4" spans="1:15" s="16" customFormat="1" ht="18" customHeight="1" thickTop="1" x14ac:dyDescent="0.25">
      <c r="B4" s="149" t="s">
        <v>18</v>
      </c>
      <c r="C4" s="150"/>
      <c r="D4" s="133"/>
      <c r="E4" s="4"/>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45"/>
      <c r="H4" s="46"/>
      <c r="I4" s="162" t="s">
        <v>26</v>
      </c>
      <c r="J4" s="163"/>
      <c r="K4" s="2"/>
      <c r="L4" s="3"/>
    </row>
    <row r="5" spans="1:15" s="16" customFormat="1" ht="18" customHeight="1" x14ac:dyDescent="0.35">
      <c r="B5" s="14" t="s">
        <v>24</v>
      </c>
      <c r="C5" s="13"/>
      <c r="D5" s="13"/>
      <c r="E5" s="4" t="s">
        <v>25</v>
      </c>
      <c r="F5" s="151" t="str">
        <f>IF((E5="Stádium 2"),"  Dokumentace pro územní řízení - DUR",(IF((E5="Stádium 3"),"  Projektová dokumentace (DOS/DSP)","")))</f>
        <v xml:space="preserve">  Projektová dokumentace (DOS/DSP)</v>
      </c>
      <c r="G5" s="151"/>
      <c r="H5" s="152"/>
      <c r="I5" s="132" t="s">
        <v>108</v>
      </c>
      <c r="J5" s="133"/>
      <c r="K5" s="103" t="s">
        <v>112</v>
      </c>
      <c r="L5" s="58"/>
    </row>
    <row r="6" spans="1:15" s="16" customFormat="1" ht="18" customHeight="1" x14ac:dyDescent="0.3">
      <c r="B6" s="14" t="s">
        <v>17</v>
      </c>
      <c r="C6" s="13"/>
      <c r="D6" s="13"/>
      <c r="E6" s="5" t="s">
        <v>79</v>
      </c>
      <c r="F6" s="134"/>
      <c r="G6" s="134"/>
      <c r="H6" s="135"/>
      <c r="I6" s="132" t="s">
        <v>19</v>
      </c>
      <c r="J6" s="133"/>
      <c r="K6" s="5"/>
      <c r="L6" s="58"/>
      <c r="O6" s="62"/>
    </row>
    <row r="7" spans="1:15" s="16" customFormat="1" ht="18" customHeight="1" x14ac:dyDescent="0.25">
      <c r="B7" s="153" t="s">
        <v>20</v>
      </c>
      <c r="C7" s="154"/>
      <c r="D7" s="154"/>
      <c r="E7" s="6">
        <v>43525</v>
      </c>
      <c r="F7" s="136" t="s">
        <v>144</v>
      </c>
      <c r="G7" s="137"/>
      <c r="H7" s="138"/>
      <c r="I7" s="161" t="s">
        <v>22</v>
      </c>
      <c r="J7" s="150"/>
      <c r="K7" s="105">
        <v>2018</v>
      </c>
      <c r="L7" s="59"/>
      <c r="O7" s="63"/>
    </row>
    <row r="8" spans="1:15" s="16" customFormat="1" ht="19.5" customHeight="1" thickBot="1" x14ac:dyDescent="0.4">
      <c r="B8" s="139" t="s">
        <v>21</v>
      </c>
      <c r="C8" s="140"/>
      <c r="D8" s="140"/>
      <c r="E8" s="22">
        <v>44841</v>
      </c>
      <c r="F8" s="23" t="s">
        <v>96</v>
      </c>
      <c r="G8" s="141" t="s">
        <v>151</v>
      </c>
      <c r="H8" s="142"/>
      <c r="I8" s="164" t="s">
        <v>16</v>
      </c>
      <c r="J8" s="154"/>
      <c r="K8" s="57">
        <v>43244</v>
      </c>
      <c r="L8" s="60"/>
    </row>
    <row r="9" spans="1:15" s="16" customFormat="1" ht="9.75" customHeight="1" x14ac:dyDescent="0.25">
      <c r="B9" s="159" t="str">
        <f>F2</f>
        <v>Optimalizace traťového úseku Mstětice (mimo) - Praha-Vysočany (včetně)</v>
      </c>
      <c r="C9" s="160"/>
      <c r="D9" s="160"/>
      <c r="E9" s="160"/>
      <c r="F9" s="160"/>
      <c r="G9" s="160"/>
      <c r="H9" s="160"/>
      <c r="I9" s="160"/>
      <c r="J9" s="160"/>
      <c r="K9" s="24" t="str">
        <f>$I$5</f>
        <v>ISPROFOND:</v>
      </c>
      <c r="L9" s="61" t="str">
        <f>K5</f>
        <v>5003520028</v>
      </c>
    </row>
    <row r="10" spans="1:15" s="16" customFormat="1" ht="15" customHeight="1" x14ac:dyDescent="0.35">
      <c r="B10" s="155" t="s">
        <v>11</v>
      </c>
      <c r="C10" s="147" t="s">
        <v>0</v>
      </c>
      <c r="D10" s="147" t="s">
        <v>1</v>
      </c>
      <c r="E10" s="147" t="s">
        <v>12</v>
      </c>
      <c r="F10" s="157" t="s">
        <v>27</v>
      </c>
      <c r="G10" s="157" t="s">
        <v>2</v>
      </c>
      <c r="H10" s="157" t="s">
        <v>3</v>
      </c>
      <c r="I10" s="147" t="s">
        <v>13</v>
      </c>
      <c r="J10" s="147" t="s">
        <v>14</v>
      </c>
      <c r="K10" s="145" t="s">
        <v>93</v>
      </c>
      <c r="L10" s="146"/>
    </row>
    <row r="11" spans="1:15" s="16" customFormat="1" ht="15" customHeight="1" x14ac:dyDescent="0.35">
      <c r="B11" s="155"/>
      <c r="C11" s="147"/>
      <c r="D11" s="147"/>
      <c r="E11" s="147"/>
      <c r="F11" s="157"/>
      <c r="G11" s="157"/>
      <c r="H11" s="157"/>
      <c r="I11" s="147"/>
      <c r="J11" s="147"/>
      <c r="K11" s="145"/>
      <c r="L11" s="146"/>
    </row>
    <row r="12" spans="1:15" s="16" customFormat="1" ht="12.75" customHeight="1" thickBot="1" x14ac:dyDescent="0.4">
      <c r="B12" s="156"/>
      <c r="C12" s="148"/>
      <c r="D12" s="148"/>
      <c r="E12" s="148"/>
      <c r="F12" s="158"/>
      <c r="G12" s="158"/>
      <c r="H12" s="158"/>
      <c r="I12" s="148"/>
      <c r="J12" s="148"/>
      <c r="K12" s="83" t="s">
        <v>15</v>
      </c>
      <c r="L12" s="84" t="s">
        <v>4</v>
      </c>
    </row>
    <row r="13" spans="1:15" s="85" customFormat="1" ht="19.5" customHeight="1" thickBot="1" x14ac:dyDescent="0.25">
      <c r="A13" s="85" t="s">
        <v>105</v>
      </c>
      <c r="B13" s="86" t="s">
        <v>104</v>
      </c>
      <c r="C13" s="104">
        <v>74</v>
      </c>
      <c r="D13" s="88"/>
      <c r="E13" s="88"/>
      <c r="F13" s="87" t="s">
        <v>134</v>
      </c>
      <c r="G13" s="88"/>
      <c r="H13" s="89"/>
      <c r="I13" s="90"/>
      <c r="J13" s="91"/>
      <c r="K13" s="90"/>
      <c r="L13" s="101"/>
      <c r="M13" s="97"/>
    </row>
    <row r="14" spans="1:15" s="85" customFormat="1" ht="20.5" thickBot="1" x14ac:dyDescent="0.25">
      <c r="A14" s="8" t="s">
        <v>6</v>
      </c>
      <c r="B14" s="67">
        <f>1+MAX($B$13:B13)</f>
        <v>1</v>
      </c>
      <c r="C14" s="124" t="s">
        <v>171</v>
      </c>
      <c r="D14" s="68"/>
      <c r="E14" s="125" t="s">
        <v>173</v>
      </c>
      <c r="F14" s="69" t="s">
        <v>153</v>
      </c>
      <c r="G14" s="68" t="s">
        <v>115</v>
      </c>
      <c r="H14" s="129">
        <v>2120</v>
      </c>
      <c r="I14" s="80"/>
      <c r="J14" s="73"/>
      <c r="K14" s="81">
        <v>0</v>
      </c>
      <c r="L14" s="82">
        <f>ROUND((ROUND(H14,3))*(ROUND(K14,2)),2)</f>
        <v>0</v>
      </c>
      <c r="M14" s="97"/>
    </row>
    <row r="15" spans="1:15" s="85" customFormat="1" ht="12.75" customHeight="1" x14ac:dyDescent="0.2">
      <c r="A15" s="8" t="s">
        <v>5</v>
      </c>
      <c r="B15" s="18"/>
      <c r="C15" s="122"/>
      <c r="D15" s="15"/>
      <c r="E15" s="15"/>
      <c r="F15" s="71" t="s">
        <v>154</v>
      </c>
      <c r="G15" s="9"/>
      <c r="H15" s="9"/>
      <c r="I15" s="9"/>
      <c r="J15" s="9"/>
      <c r="K15" s="9"/>
      <c r="L15" s="19"/>
      <c r="M15" s="97"/>
    </row>
    <row r="16" spans="1:15" s="85" customFormat="1" ht="12.75" customHeight="1" x14ac:dyDescent="0.2">
      <c r="A16" s="8" t="s">
        <v>7</v>
      </c>
      <c r="B16" s="18"/>
      <c r="C16" s="122"/>
      <c r="D16" s="15"/>
      <c r="E16" s="15"/>
      <c r="F16" s="71" t="s">
        <v>152</v>
      </c>
      <c r="G16" s="9"/>
      <c r="H16" s="9"/>
      <c r="I16" s="9"/>
      <c r="J16" s="9"/>
      <c r="K16" s="9"/>
      <c r="L16" s="19"/>
      <c r="M16" s="97"/>
    </row>
    <row r="17" spans="1:13" s="85" customFormat="1" ht="12.75" customHeight="1" thickBot="1" x14ac:dyDescent="0.25">
      <c r="A17" s="8" t="s">
        <v>8</v>
      </c>
      <c r="B17" s="20"/>
      <c r="C17" s="123"/>
      <c r="D17" s="17"/>
      <c r="E17" s="17"/>
      <c r="F17" s="72" t="s">
        <v>111</v>
      </c>
      <c r="G17" s="10"/>
      <c r="H17" s="10"/>
      <c r="I17" s="10"/>
      <c r="J17" s="10"/>
      <c r="K17" s="10"/>
      <c r="L17" s="21"/>
      <c r="M17" s="97"/>
    </row>
    <row r="18" spans="1:13" s="85" customFormat="1" ht="20.5" thickBot="1" x14ac:dyDescent="0.25">
      <c r="A18" s="8" t="s">
        <v>6</v>
      </c>
      <c r="B18" s="67">
        <f>1+MAX($B$13:B17)</f>
        <v>2</v>
      </c>
      <c r="C18" s="124" t="s">
        <v>172</v>
      </c>
      <c r="D18" s="68"/>
      <c r="E18" s="126" t="s">
        <v>173</v>
      </c>
      <c r="F18" s="69" t="s">
        <v>155</v>
      </c>
      <c r="G18" s="68" t="s">
        <v>115</v>
      </c>
      <c r="H18" s="73">
        <v>1980</v>
      </c>
      <c r="I18" s="80"/>
      <c r="J18" s="73"/>
      <c r="K18" s="81">
        <v>0</v>
      </c>
      <c r="L18" s="82">
        <f>ROUND((ROUND(H18,3))*(ROUND(K18,2)),2)</f>
        <v>0</v>
      </c>
      <c r="M18" s="97"/>
    </row>
    <row r="19" spans="1:13" s="85" customFormat="1" ht="12.75" customHeight="1" x14ac:dyDescent="0.2">
      <c r="A19" s="8" t="s">
        <v>5</v>
      </c>
      <c r="B19" s="18"/>
      <c r="C19" s="15"/>
      <c r="D19" s="15"/>
      <c r="E19" s="15"/>
      <c r="F19" s="71" t="s">
        <v>154</v>
      </c>
      <c r="G19" s="9"/>
      <c r="H19" s="9"/>
      <c r="I19" s="9"/>
      <c r="J19" s="9"/>
      <c r="K19" s="9"/>
      <c r="L19" s="19"/>
      <c r="M19" s="97"/>
    </row>
    <row r="20" spans="1:13" s="85" customFormat="1" ht="12.75" customHeight="1" x14ac:dyDescent="0.2">
      <c r="A20" s="8" t="s">
        <v>7</v>
      </c>
      <c r="B20" s="18"/>
      <c r="C20" s="15"/>
      <c r="D20" s="15"/>
      <c r="E20" s="15"/>
      <c r="F20" s="71" t="s">
        <v>152</v>
      </c>
      <c r="G20" s="9"/>
      <c r="H20" s="9"/>
      <c r="I20" s="9"/>
      <c r="J20" s="9"/>
      <c r="K20" s="9"/>
      <c r="L20" s="19"/>
      <c r="M20" s="97"/>
    </row>
    <row r="21" spans="1:13" s="85" customFormat="1" ht="12.75" customHeight="1" thickBot="1" x14ac:dyDescent="0.25">
      <c r="A21" s="8" t="s">
        <v>8</v>
      </c>
      <c r="B21" s="20"/>
      <c r="C21" s="17"/>
      <c r="D21" s="17"/>
      <c r="E21" s="17"/>
      <c r="F21" s="72" t="s">
        <v>111</v>
      </c>
      <c r="G21" s="10"/>
      <c r="H21" s="10"/>
      <c r="I21" s="10"/>
      <c r="J21" s="10"/>
      <c r="K21" s="10"/>
      <c r="L21" s="21"/>
      <c r="M21" s="97"/>
    </row>
    <row r="22" spans="1:13" s="85" customFormat="1" ht="20.5" thickBot="1" x14ac:dyDescent="0.25">
      <c r="A22" s="8" t="s">
        <v>6</v>
      </c>
      <c r="B22" s="67">
        <f>1+MAX($B$13:B21)</f>
        <v>3</v>
      </c>
      <c r="C22" s="68" t="s">
        <v>156</v>
      </c>
      <c r="D22" s="68"/>
      <c r="E22" s="68" t="s">
        <v>114</v>
      </c>
      <c r="F22" s="69" t="s">
        <v>157</v>
      </c>
      <c r="G22" s="68" t="s">
        <v>116</v>
      </c>
      <c r="H22" s="129">
        <v>88</v>
      </c>
      <c r="I22" s="80"/>
      <c r="J22" s="73"/>
      <c r="K22" s="81">
        <v>0</v>
      </c>
      <c r="L22" s="82">
        <f>ROUND((ROUND(H22,3))*(ROUND(K22,2)),2)</f>
        <v>0</v>
      </c>
      <c r="M22" s="97"/>
    </row>
    <row r="23" spans="1:13" s="85" customFormat="1" ht="12.75" customHeight="1" x14ac:dyDescent="0.2">
      <c r="A23" s="8" t="s">
        <v>5</v>
      </c>
      <c r="B23" s="18"/>
      <c r="C23" s="15"/>
      <c r="D23" s="15"/>
      <c r="E23" s="15"/>
      <c r="F23" s="71" t="s">
        <v>154</v>
      </c>
      <c r="G23" s="9"/>
      <c r="H23" s="9"/>
      <c r="I23" s="9"/>
      <c r="J23" s="9"/>
      <c r="K23" s="9"/>
      <c r="L23" s="19"/>
      <c r="M23" s="97"/>
    </row>
    <row r="24" spans="1:13" s="85" customFormat="1" ht="12.75" customHeight="1" x14ac:dyDescent="0.2">
      <c r="A24" s="8" t="s">
        <v>7</v>
      </c>
      <c r="B24" s="18"/>
      <c r="C24" s="15"/>
      <c r="D24" s="15"/>
      <c r="E24" s="15"/>
      <c r="F24" s="71" t="s">
        <v>152</v>
      </c>
      <c r="G24" s="9"/>
      <c r="H24" s="9"/>
      <c r="I24" s="9"/>
      <c r="J24" s="9"/>
      <c r="K24" s="9"/>
      <c r="L24" s="19"/>
      <c r="M24" s="97"/>
    </row>
    <row r="25" spans="1:13" s="85" customFormat="1" ht="12.75" customHeight="1" thickBot="1" x14ac:dyDescent="0.25">
      <c r="A25" s="8" t="s">
        <v>8</v>
      </c>
      <c r="B25" s="20"/>
      <c r="C25" s="17"/>
      <c r="D25" s="17"/>
      <c r="E25" s="17"/>
      <c r="F25" s="72" t="s">
        <v>111</v>
      </c>
      <c r="G25" s="10"/>
      <c r="H25" s="10"/>
      <c r="I25" s="10"/>
      <c r="J25" s="10"/>
      <c r="K25" s="10"/>
      <c r="L25" s="21"/>
      <c r="M25" s="97"/>
    </row>
    <row r="26" spans="1:13" s="85" customFormat="1" ht="20.5" thickBot="1" x14ac:dyDescent="0.25">
      <c r="A26" s="8" t="s">
        <v>6</v>
      </c>
      <c r="B26" s="67">
        <f>1+MAX($B$13:B25)</f>
        <v>4</v>
      </c>
      <c r="C26" s="128" t="s">
        <v>174</v>
      </c>
      <c r="D26" s="68"/>
      <c r="E26" s="127" t="s">
        <v>173</v>
      </c>
      <c r="F26" s="69" t="s">
        <v>158</v>
      </c>
      <c r="G26" s="68" t="s">
        <v>116</v>
      </c>
      <c r="H26" s="129">
        <v>202</v>
      </c>
      <c r="I26" s="80"/>
      <c r="J26" s="73"/>
      <c r="K26" s="81">
        <v>0</v>
      </c>
      <c r="L26" s="82">
        <f>ROUND((ROUND(H26,3))*(ROUND(K26,2)),2)</f>
        <v>0</v>
      </c>
      <c r="M26" s="97"/>
    </row>
    <row r="27" spans="1:13" s="85" customFormat="1" ht="12.75" customHeight="1" x14ac:dyDescent="0.2">
      <c r="A27" s="8" t="s">
        <v>5</v>
      </c>
      <c r="B27" s="18"/>
      <c r="C27" s="15"/>
      <c r="D27" s="15"/>
      <c r="E27" s="15"/>
      <c r="F27" s="70" t="s">
        <v>109</v>
      </c>
      <c r="G27" s="9"/>
      <c r="H27" s="9"/>
      <c r="I27" s="9"/>
      <c r="J27" s="9"/>
      <c r="K27" s="9"/>
      <c r="L27" s="19"/>
      <c r="M27" s="97"/>
    </row>
    <row r="28" spans="1:13" s="85" customFormat="1" ht="12.75" customHeight="1" x14ac:dyDescent="0.2">
      <c r="A28" s="8" t="s">
        <v>7</v>
      </c>
      <c r="B28" s="18"/>
      <c r="C28" s="15"/>
      <c r="D28" s="15"/>
      <c r="E28" s="15"/>
      <c r="F28" s="71" t="s">
        <v>110</v>
      </c>
      <c r="G28" s="9"/>
      <c r="H28" s="9"/>
      <c r="I28" s="9"/>
      <c r="J28" s="9"/>
      <c r="K28" s="9"/>
      <c r="L28" s="19"/>
      <c r="M28" s="97"/>
    </row>
    <row r="29" spans="1:13" s="85" customFormat="1" ht="12.75" customHeight="1" thickBot="1" x14ac:dyDescent="0.25">
      <c r="A29" s="8" t="s">
        <v>8</v>
      </c>
      <c r="B29" s="20"/>
      <c r="C29" s="17"/>
      <c r="D29" s="17"/>
      <c r="E29" s="17"/>
      <c r="F29" s="72" t="s">
        <v>111</v>
      </c>
      <c r="G29" s="10"/>
      <c r="H29" s="10"/>
      <c r="I29" s="10"/>
      <c r="J29" s="10"/>
      <c r="K29" s="10"/>
      <c r="L29" s="21"/>
      <c r="M29" s="97"/>
    </row>
    <row r="30" spans="1:13" s="85" customFormat="1" ht="13.5" customHeight="1" thickBot="1" x14ac:dyDescent="0.25">
      <c r="A30" s="8" t="s">
        <v>6</v>
      </c>
      <c r="B30" s="67">
        <f>1+MAX($B$13:B29)</f>
        <v>5</v>
      </c>
      <c r="C30" s="68" t="s">
        <v>145</v>
      </c>
      <c r="D30" s="68"/>
      <c r="E30" s="68" t="s">
        <v>114</v>
      </c>
      <c r="F30" s="69" t="s">
        <v>146</v>
      </c>
      <c r="G30" s="68" t="s">
        <v>116</v>
      </c>
      <c r="H30" s="129">
        <v>164</v>
      </c>
      <c r="I30" s="80"/>
      <c r="J30" s="73"/>
      <c r="K30" s="81">
        <v>0</v>
      </c>
      <c r="L30" s="82">
        <f>ROUND((ROUND(H30,3))*(ROUND(K30,2)),2)</f>
        <v>0</v>
      </c>
      <c r="M30" s="97"/>
    </row>
    <row r="31" spans="1:13" s="85" customFormat="1" ht="12.75" customHeight="1" x14ac:dyDescent="0.2">
      <c r="A31" s="8" t="s">
        <v>5</v>
      </c>
      <c r="B31" s="18"/>
      <c r="C31" s="15"/>
      <c r="D31" s="15"/>
      <c r="E31" s="15"/>
      <c r="F31" s="70" t="s">
        <v>109</v>
      </c>
      <c r="G31" s="9"/>
      <c r="H31" s="9"/>
      <c r="I31" s="9"/>
      <c r="J31" s="9"/>
      <c r="K31" s="9"/>
      <c r="L31" s="19"/>
      <c r="M31" s="97"/>
    </row>
    <row r="32" spans="1:13" s="85" customFormat="1" ht="12.75" customHeight="1" x14ac:dyDescent="0.2">
      <c r="A32" s="8" t="s">
        <v>7</v>
      </c>
      <c r="B32" s="18"/>
      <c r="C32" s="15"/>
      <c r="D32" s="15"/>
      <c r="E32" s="15"/>
      <c r="F32" s="71" t="s">
        <v>110</v>
      </c>
      <c r="G32" s="9"/>
      <c r="H32" s="9"/>
      <c r="I32" s="9"/>
      <c r="J32" s="9"/>
      <c r="K32" s="9"/>
      <c r="L32" s="19"/>
      <c r="M32" s="97"/>
    </row>
    <row r="33" spans="1:13" s="85" customFormat="1" ht="12.75" customHeight="1" thickBot="1" x14ac:dyDescent="0.25">
      <c r="A33" s="8" t="s">
        <v>8</v>
      </c>
      <c r="B33" s="20"/>
      <c r="C33" s="17"/>
      <c r="D33" s="17"/>
      <c r="E33" s="17"/>
      <c r="F33" s="72" t="s">
        <v>111</v>
      </c>
      <c r="G33" s="10"/>
      <c r="H33" s="10"/>
      <c r="I33" s="10"/>
      <c r="J33" s="10"/>
      <c r="K33" s="10"/>
      <c r="L33" s="21"/>
      <c r="M33" s="97"/>
    </row>
    <row r="34" spans="1:13" s="85" customFormat="1" ht="13.5" customHeight="1" thickBot="1" x14ac:dyDescent="0.25">
      <c r="A34" s="8" t="s">
        <v>6</v>
      </c>
      <c r="B34" s="67">
        <f>1+MAX($B$13:B33)</f>
        <v>6</v>
      </c>
      <c r="C34" s="68" t="s">
        <v>167</v>
      </c>
      <c r="D34" s="68"/>
      <c r="E34" s="68" t="s">
        <v>114</v>
      </c>
      <c r="F34" s="69" t="s">
        <v>168</v>
      </c>
      <c r="G34" s="68" t="s">
        <v>116</v>
      </c>
      <c r="H34" s="73">
        <v>30</v>
      </c>
      <c r="I34" s="80"/>
      <c r="J34" s="73"/>
      <c r="K34" s="81">
        <v>0</v>
      </c>
      <c r="L34" s="82">
        <f>ROUND((ROUND(H34,3))*(ROUND(K34,2)),2)</f>
        <v>0</v>
      </c>
      <c r="M34" s="97"/>
    </row>
    <row r="35" spans="1:13" s="85" customFormat="1" ht="12.75" customHeight="1" x14ac:dyDescent="0.2">
      <c r="A35" s="8" t="s">
        <v>5</v>
      </c>
      <c r="B35" s="18"/>
      <c r="C35" s="15"/>
      <c r="D35" s="15"/>
      <c r="E35" s="15"/>
      <c r="F35" s="70" t="s">
        <v>109</v>
      </c>
      <c r="G35" s="9"/>
      <c r="H35" s="9"/>
      <c r="I35" s="9"/>
      <c r="J35" s="9"/>
      <c r="K35" s="9"/>
      <c r="L35" s="19"/>
      <c r="M35" s="97"/>
    </row>
    <row r="36" spans="1:13" s="85" customFormat="1" ht="12.75" customHeight="1" x14ac:dyDescent="0.2">
      <c r="A36" s="8" t="s">
        <v>7</v>
      </c>
      <c r="B36" s="18"/>
      <c r="C36" s="15"/>
      <c r="D36" s="15"/>
      <c r="E36" s="15"/>
      <c r="F36" s="71" t="s">
        <v>110</v>
      </c>
      <c r="G36" s="9"/>
      <c r="H36" s="9"/>
      <c r="I36" s="9"/>
      <c r="J36" s="9"/>
      <c r="K36" s="9"/>
      <c r="L36" s="19"/>
      <c r="M36" s="97"/>
    </row>
    <row r="37" spans="1:13" s="85" customFormat="1" ht="12.75" customHeight="1" thickBot="1" x14ac:dyDescent="0.25">
      <c r="A37" s="8" t="s">
        <v>8</v>
      </c>
      <c r="B37" s="20"/>
      <c r="C37" s="17"/>
      <c r="D37" s="17"/>
      <c r="E37" s="17"/>
      <c r="F37" s="72" t="s">
        <v>111</v>
      </c>
      <c r="G37" s="10"/>
      <c r="H37" s="10"/>
      <c r="I37" s="10"/>
      <c r="J37" s="10"/>
      <c r="K37" s="10"/>
      <c r="L37" s="21"/>
      <c r="M37" s="97"/>
    </row>
    <row r="38" spans="1:13" s="85" customFormat="1" ht="31.5" customHeight="1" thickBot="1" x14ac:dyDescent="0.25">
      <c r="A38" s="8" t="s">
        <v>6</v>
      </c>
      <c r="B38" s="67">
        <f>1+MAX($B$13:B37)</f>
        <v>7</v>
      </c>
      <c r="C38" s="68" t="s">
        <v>170</v>
      </c>
      <c r="D38" s="68"/>
      <c r="E38" s="68" t="s">
        <v>114</v>
      </c>
      <c r="F38" s="69" t="s">
        <v>169</v>
      </c>
      <c r="G38" s="68" t="s">
        <v>116</v>
      </c>
      <c r="H38" s="73">
        <v>8</v>
      </c>
      <c r="I38" s="80"/>
      <c r="J38" s="73"/>
      <c r="K38" s="81">
        <v>0</v>
      </c>
      <c r="L38" s="82">
        <f>ROUND((ROUND(H38,3))*(ROUND(K38,2)),2)</f>
        <v>0</v>
      </c>
      <c r="M38" s="97"/>
    </row>
    <row r="39" spans="1:13" s="85" customFormat="1" ht="12.75" customHeight="1" x14ac:dyDescent="0.2">
      <c r="A39" s="8" t="s">
        <v>5</v>
      </c>
      <c r="B39" s="18"/>
      <c r="C39" s="15"/>
      <c r="D39" s="15"/>
      <c r="E39" s="15"/>
      <c r="F39" s="70" t="s">
        <v>109</v>
      </c>
      <c r="G39" s="9"/>
      <c r="H39" s="9"/>
      <c r="I39" s="9"/>
      <c r="J39" s="9"/>
      <c r="K39" s="9"/>
      <c r="L39" s="19"/>
      <c r="M39" s="97"/>
    </row>
    <row r="40" spans="1:13" s="85" customFormat="1" ht="12.75" customHeight="1" x14ac:dyDescent="0.2">
      <c r="A40" s="8" t="s">
        <v>7</v>
      </c>
      <c r="B40" s="18"/>
      <c r="C40" s="15"/>
      <c r="D40" s="15"/>
      <c r="E40" s="15"/>
      <c r="F40" s="71" t="s">
        <v>110</v>
      </c>
      <c r="G40" s="9"/>
      <c r="H40" s="9"/>
      <c r="I40" s="9"/>
      <c r="J40" s="9"/>
      <c r="K40" s="9"/>
      <c r="L40" s="19"/>
      <c r="M40" s="97"/>
    </row>
    <row r="41" spans="1:13" s="85" customFormat="1" ht="12.75" customHeight="1" thickBot="1" x14ac:dyDescent="0.25">
      <c r="A41" s="8" t="s">
        <v>8</v>
      </c>
      <c r="B41" s="20"/>
      <c r="C41" s="17"/>
      <c r="D41" s="17"/>
      <c r="E41" s="17"/>
      <c r="F41" s="72" t="s">
        <v>111</v>
      </c>
      <c r="G41" s="10"/>
      <c r="H41" s="10"/>
      <c r="I41" s="10"/>
      <c r="J41" s="10"/>
      <c r="K41" s="10"/>
      <c r="L41" s="21"/>
      <c r="M41" s="97"/>
    </row>
    <row r="42" spans="1:13" s="85" customFormat="1" ht="20.5" thickBot="1" x14ac:dyDescent="0.25">
      <c r="A42" s="8" t="s">
        <v>6</v>
      </c>
      <c r="B42" s="67">
        <f>B34+1</f>
        <v>7</v>
      </c>
      <c r="C42" s="68" t="s">
        <v>117</v>
      </c>
      <c r="D42" s="68"/>
      <c r="E42" s="68" t="s">
        <v>114</v>
      </c>
      <c r="F42" s="69" t="s">
        <v>118</v>
      </c>
      <c r="G42" s="68" t="s">
        <v>116</v>
      </c>
      <c r="H42" s="73">
        <v>1</v>
      </c>
      <c r="I42" s="80"/>
      <c r="J42" s="73"/>
      <c r="K42" s="81">
        <v>0</v>
      </c>
      <c r="L42" s="82">
        <f>ROUND((ROUND(H42,3))*(ROUND(K42,2)),2)</f>
        <v>0</v>
      </c>
      <c r="M42" s="97"/>
    </row>
    <row r="43" spans="1:13" s="85" customFormat="1" ht="12.75" customHeight="1" x14ac:dyDescent="0.2">
      <c r="A43" s="8" t="s">
        <v>5</v>
      </c>
      <c r="B43" s="18"/>
      <c r="C43" s="15"/>
      <c r="D43" s="15"/>
      <c r="E43" s="15"/>
      <c r="F43" s="70" t="s">
        <v>109</v>
      </c>
      <c r="G43" s="9"/>
      <c r="H43" s="9"/>
      <c r="I43" s="9"/>
      <c r="J43" s="9"/>
      <c r="K43" s="9"/>
      <c r="L43" s="19"/>
      <c r="M43" s="97"/>
    </row>
    <row r="44" spans="1:13" s="85" customFormat="1" ht="12.75" customHeight="1" x14ac:dyDescent="0.2">
      <c r="A44" s="8" t="s">
        <v>7</v>
      </c>
      <c r="B44" s="18"/>
      <c r="C44" s="15"/>
      <c r="D44" s="15"/>
      <c r="E44" s="15"/>
      <c r="F44" s="71" t="s">
        <v>110</v>
      </c>
      <c r="G44" s="9"/>
      <c r="H44" s="9"/>
      <c r="I44" s="9"/>
      <c r="J44" s="9"/>
      <c r="K44" s="9"/>
      <c r="L44" s="19"/>
      <c r="M44" s="97"/>
    </row>
    <row r="45" spans="1:13" s="85" customFormat="1" ht="12.75" customHeight="1" thickBot="1" x14ac:dyDescent="0.25">
      <c r="A45" s="8" t="s">
        <v>8</v>
      </c>
      <c r="B45" s="20"/>
      <c r="C45" s="17"/>
      <c r="D45" s="17"/>
      <c r="E45" s="17"/>
      <c r="F45" s="72" t="s">
        <v>111</v>
      </c>
      <c r="G45" s="10"/>
      <c r="H45" s="10"/>
      <c r="I45" s="10"/>
      <c r="J45" s="10"/>
      <c r="K45" s="10"/>
      <c r="L45" s="21"/>
      <c r="M45" s="97"/>
    </row>
    <row r="46" spans="1:13" s="85" customFormat="1" ht="20.5" thickBot="1" x14ac:dyDescent="0.25">
      <c r="A46" s="8" t="s">
        <v>6</v>
      </c>
      <c r="B46" s="67">
        <f>1+MAX($B$13:B45)</f>
        <v>8</v>
      </c>
      <c r="C46" s="68" t="s">
        <v>119</v>
      </c>
      <c r="D46" s="68"/>
      <c r="E46" s="68" t="s">
        <v>114</v>
      </c>
      <c r="F46" s="69" t="s">
        <v>120</v>
      </c>
      <c r="G46" s="68" t="s">
        <v>116</v>
      </c>
      <c r="H46" s="73">
        <v>5</v>
      </c>
      <c r="I46" s="80"/>
      <c r="J46" s="73"/>
      <c r="K46" s="81">
        <v>0</v>
      </c>
      <c r="L46" s="82">
        <f>ROUND((ROUND(H46,3))*(ROUND(K46,2)),2)</f>
        <v>0</v>
      </c>
      <c r="M46" s="97"/>
    </row>
    <row r="47" spans="1:13" s="85" customFormat="1" ht="12.75" customHeight="1" x14ac:dyDescent="0.2">
      <c r="A47" s="8" t="s">
        <v>5</v>
      </c>
      <c r="B47" s="18"/>
      <c r="C47" s="15"/>
      <c r="D47" s="15"/>
      <c r="E47" s="15"/>
      <c r="F47" s="70" t="s">
        <v>109</v>
      </c>
      <c r="G47" s="9"/>
      <c r="H47" s="9"/>
      <c r="I47" s="9"/>
      <c r="J47" s="9"/>
      <c r="K47" s="9"/>
      <c r="L47" s="19"/>
      <c r="M47" s="97"/>
    </row>
    <row r="48" spans="1:13" s="85" customFormat="1" ht="12.75" customHeight="1" x14ac:dyDescent="0.2">
      <c r="A48" s="8" t="s">
        <v>7</v>
      </c>
      <c r="B48" s="18"/>
      <c r="C48" s="15"/>
      <c r="D48" s="15"/>
      <c r="E48" s="15"/>
      <c r="F48" s="71" t="s">
        <v>110</v>
      </c>
      <c r="G48" s="9"/>
      <c r="H48" s="9"/>
      <c r="I48" s="9"/>
      <c r="J48" s="9"/>
      <c r="K48" s="9"/>
      <c r="L48" s="19"/>
      <c r="M48" s="97"/>
    </row>
    <row r="49" spans="1:13" s="85" customFormat="1" ht="12.75" customHeight="1" thickBot="1" x14ac:dyDescent="0.25">
      <c r="A49" s="8" t="s">
        <v>8</v>
      </c>
      <c r="B49" s="20"/>
      <c r="C49" s="17"/>
      <c r="D49" s="17"/>
      <c r="E49" s="17"/>
      <c r="F49" s="72" t="s">
        <v>111</v>
      </c>
      <c r="G49" s="10"/>
      <c r="H49" s="10"/>
      <c r="I49" s="10"/>
      <c r="J49" s="10"/>
      <c r="K49" s="10"/>
      <c r="L49" s="21"/>
      <c r="M49" s="97"/>
    </row>
    <row r="50" spans="1:13" s="85" customFormat="1" ht="22.5" customHeight="1" thickBot="1" x14ac:dyDescent="0.25">
      <c r="A50" s="8" t="s">
        <v>6</v>
      </c>
      <c r="B50" s="67">
        <f>1+MAX($B$13:B49)</f>
        <v>9</v>
      </c>
      <c r="C50" s="68" t="s">
        <v>121</v>
      </c>
      <c r="D50" s="68"/>
      <c r="E50" s="68" t="s">
        <v>114</v>
      </c>
      <c r="F50" s="69" t="s">
        <v>122</v>
      </c>
      <c r="G50" s="68" t="s">
        <v>116</v>
      </c>
      <c r="H50" s="73">
        <v>1</v>
      </c>
      <c r="I50" s="80"/>
      <c r="J50" s="73"/>
      <c r="K50" s="81">
        <v>0</v>
      </c>
      <c r="L50" s="82">
        <f>ROUND((ROUND(H50,3))*(ROUND(K50,2)),2)</f>
        <v>0</v>
      </c>
      <c r="M50" s="97"/>
    </row>
    <row r="51" spans="1:13" s="85" customFormat="1" ht="12.75" customHeight="1" x14ac:dyDescent="0.2">
      <c r="A51" s="8" t="s">
        <v>5</v>
      </c>
      <c r="B51" s="18"/>
      <c r="C51" s="15"/>
      <c r="D51" s="15"/>
      <c r="E51" s="15"/>
      <c r="F51" s="70" t="s">
        <v>109</v>
      </c>
      <c r="G51" s="9"/>
      <c r="H51" s="9"/>
      <c r="I51" s="9"/>
      <c r="J51" s="9"/>
      <c r="K51" s="9"/>
      <c r="L51" s="19"/>
      <c r="M51" s="97"/>
    </row>
    <row r="52" spans="1:13" s="85" customFormat="1" ht="12.75" customHeight="1" x14ac:dyDescent="0.2">
      <c r="A52" s="8" t="s">
        <v>7</v>
      </c>
      <c r="B52" s="18"/>
      <c r="C52" s="15"/>
      <c r="D52" s="15"/>
      <c r="E52" s="15"/>
      <c r="F52" s="71" t="s">
        <v>110</v>
      </c>
      <c r="G52" s="9"/>
      <c r="H52" s="9"/>
      <c r="I52" s="9"/>
      <c r="J52" s="9"/>
      <c r="K52" s="9"/>
      <c r="L52" s="19"/>
      <c r="M52" s="97"/>
    </row>
    <row r="53" spans="1:13" s="85" customFormat="1" ht="12.75" customHeight="1" thickBot="1" x14ac:dyDescent="0.25">
      <c r="A53" s="8" t="s">
        <v>8</v>
      </c>
      <c r="B53" s="20"/>
      <c r="C53" s="17"/>
      <c r="D53" s="17"/>
      <c r="E53" s="17"/>
      <c r="F53" s="72" t="s">
        <v>111</v>
      </c>
      <c r="G53" s="10"/>
      <c r="H53" s="10"/>
      <c r="I53" s="10"/>
      <c r="J53" s="10"/>
      <c r="K53" s="10"/>
      <c r="L53" s="21"/>
      <c r="M53" s="97"/>
    </row>
    <row r="54" spans="1:13" s="85" customFormat="1" ht="13.5" customHeight="1" thickBot="1" x14ac:dyDescent="0.25">
      <c r="A54" s="8" t="s">
        <v>6</v>
      </c>
      <c r="B54" s="67">
        <f>1+MAX($B$13:B53)</f>
        <v>10</v>
      </c>
      <c r="C54" s="68" t="s">
        <v>159</v>
      </c>
      <c r="D54" s="68"/>
      <c r="E54" s="68" t="s">
        <v>114</v>
      </c>
      <c r="F54" s="69" t="s">
        <v>160</v>
      </c>
      <c r="G54" s="68" t="s">
        <v>116</v>
      </c>
      <c r="H54" s="73">
        <v>1</v>
      </c>
      <c r="I54" s="80"/>
      <c r="J54" s="73"/>
      <c r="K54" s="81">
        <v>0</v>
      </c>
      <c r="L54" s="82">
        <f>ROUND((ROUND(H54,3))*(ROUND(K54,2)),2)</f>
        <v>0</v>
      </c>
      <c r="M54" s="97"/>
    </row>
    <row r="55" spans="1:13" s="85" customFormat="1" ht="12.75" customHeight="1" x14ac:dyDescent="0.2">
      <c r="A55" s="8" t="s">
        <v>5</v>
      </c>
      <c r="B55" s="18"/>
      <c r="C55" s="15"/>
      <c r="D55" s="15"/>
      <c r="E55" s="15"/>
      <c r="F55" s="70" t="s">
        <v>109</v>
      </c>
      <c r="G55" s="9"/>
      <c r="H55" s="9"/>
      <c r="I55" s="9"/>
      <c r="J55" s="9"/>
      <c r="K55" s="9"/>
      <c r="L55" s="19"/>
      <c r="M55" s="97"/>
    </row>
    <row r="56" spans="1:13" s="85" customFormat="1" ht="12.75" customHeight="1" x14ac:dyDescent="0.2">
      <c r="A56" s="8" t="s">
        <v>7</v>
      </c>
      <c r="B56" s="18"/>
      <c r="C56" s="15"/>
      <c r="D56" s="15"/>
      <c r="E56" s="15"/>
      <c r="F56" s="71" t="s">
        <v>110</v>
      </c>
      <c r="G56" s="9"/>
      <c r="H56" s="9"/>
      <c r="I56" s="9"/>
      <c r="J56" s="9"/>
      <c r="K56" s="9"/>
      <c r="L56" s="19"/>
      <c r="M56" s="97"/>
    </row>
    <row r="57" spans="1:13" s="85" customFormat="1" ht="12.75" customHeight="1" thickBot="1" x14ac:dyDescent="0.25">
      <c r="A57" s="8" t="s">
        <v>8</v>
      </c>
      <c r="B57" s="20"/>
      <c r="C57" s="17"/>
      <c r="D57" s="17"/>
      <c r="E57" s="17"/>
      <c r="F57" s="72" t="s">
        <v>111</v>
      </c>
      <c r="G57" s="10"/>
      <c r="H57" s="10"/>
      <c r="I57" s="10"/>
      <c r="J57" s="10"/>
      <c r="K57" s="10"/>
      <c r="L57" s="21"/>
      <c r="M57" s="97"/>
    </row>
    <row r="58" spans="1:13" s="85" customFormat="1" ht="13.5" customHeight="1" thickBot="1" x14ac:dyDescent="0.25">
      <c r="A58" s="8" t="s">
        <v>6</v>
      </c>
      <c r="B58" s="67">
        <f>1+MAX($B$13:B53)</f>
        <v>10</v>
      </c>
      <c r="C58" s="68" t="s">
        <v>123</v>
      </c>
      <c r="D58" s="68"/>
      <c r="E58" s="68" t="s">
        <v>114</v>
      </c>
      <c r="F58" s="69" t="s">
        <v>124</v>
      </c>
      <c r="G58" s="68" t="s">
        <v>125</v>
      </c>
      <c r="H58" s="73">
        <v>24</v>
      </c>
      <c r="I58" s="80"/>
      <c r="J58" s="73"/>
      <c r="K58" s="81">
        <v>0</v>
      </c>
      <c r="L58" s="82">
        <f>ROUND((ROUND(H58,3))*(ROUND(K58,2)),2)</f>
        <v>0</v>
      </c>
      <c r="M58" s="97"/>
    </row>
    <row r="59" spans="1:13" s="85" customFormat="1" ht="12.75" customHeight="1" x14ac:dyDescent="0.2">
      <c r="A59" s="8" t="s">
        <v>5</v>
      </c>
      <c r="B59" s="18"/>
      <c r="C59" s="15"/>
      <c r="D59" s="15"/>
      <c r="E59" s="15"/>
      <c r="F59" s="70" t="s">
        <v>109</v>
      </c>
      <c r="G59" s="9"/>
      <c r="H59" s="9"/>
      <c r="I59" s="9"/>
      <c r="J59" s="9"/>
      <c r="K59" s="9"/>
      <c r="L59" s="19"/>
      <c r="M59" s="97"/>
    </row>
    <row r="60" spans="1:13" s="85" customFormat="1" ht="12.75" customHeight="1" x14ac:dyDescent="0.2">
      <c r="A60" s="8" t="s">
        <v>7</v>
      </c>
      <c r="B60" s="18"/>
      <c r="C60" s="15"/>
      <c r="D60" s="15"/>
      <c r="E60" s="15"/>
      <c r="F60" s="71" t="s">
        <v>110</v>
      </c>
      <c r="G60" s="9"/>
      <c r="H60" s="9"/>
      <c r="I60" s="9"/>
      <c r="J60" s="9"/>
      <c r="K60" s="9"/>
      <c r="L60" s="19"/>
      <c r="M60" s="97"/>
    </row>
    <row r="61" spans="1:13" s="85" customFormat="1" ht="12.75" customHeight="1" thickBot="1" x14ac:dyDescent="0.25">
      <c r="A61" s="8" t="s">
        <v>8</v>
      </c>
      <c r="B61" s="20"/>
      <c r="C61" s="17"/>
      <c r="D61" s="17"/>
      <c r="E61" s="17"/>
      <c r="F61" s="72" t="s">
        <v>111</v>
      </c>
      <c r="G61" s="10"/>
      <c r="H61" s="10"/>
      <c r="I61" s="10"/>
      <c r="J61" s="10"/>
      <c r="K61" s="10"/>
      <c r="L61" s="21"/>
      <c r="M61" s="97"/>
    </row>
    <row r="62" spans="1:13" s="85" customFormat="1" ht="13.5" customHeight="1" thickBot="1" x14ac:dyDescent="0.25">
      <c r="A62" s="8" t="s">
        <v>6</v>
      </c>
      <c r="B62" s="67">
        <f>1+MAX($B$13:B61)</f>
        <v>11</v>
      </c>
      <c r="C62" s="68" t="s">
        <v>126</v>
      </c>
      <c r="D62" s="68"/>
      <c r="E62" s="68" t="s">
        <v>114</v>
      </c>
      <c r="F62" s="69" t="s">
        <v>127</v>
      </c>
      <c r="G62" s="68" t="s">
        <v>125</v>
      </c>
      <c r="H62" s="73">
        <v>8</v>
      </c>
      <c r="I62" s="80"/>
      <c r="J62" s="73"/>
      <c r="K62" s="81">
        <v>0</v>
      </c>
      <c r="L62" s="82">
        <f>ROUND((ROUND(H62,3))*(ROUND(K62,2)),2)</f>
        <v>0</v>
      </c>
      <c r="M62" s="97"/>
    </row>
    <row r="63" spans="1:13" s="85" customFormat="1" ht="12.75" customHeight="1" x14ac:dyDescent="0.2">
      <c r="A63" s="8" t="s">
        <v>5</v>
      </c>
      <c r="B63" s="18"/>
      <c r="C63" s="15"/>
      <c r="D63" s="15"/>
      <c r="E63" s="15"/>
      <c r="F63" s="70" t="s">
        <v>109</v>
      </c>
      <c r="G63" s="9"/>
      <c r="H63" s="9"/>
      <c r="I63" s="9"/>
      <c r="J63" s="9"/>
      <c r="K63" s="9"/>
      <c r="L63" s="19"/>
      <c r="M63" s="97"/>
    </row>
    <row r="64" spans="1:13" s="85" customFormat="1" ht="12.75" customHeight="1" x14ac:dyDescent="0.2">
      <c r="A64" s="8" t="s">
        <v>7</v>
      </c>
      <c r="B64" s="18"/>
      <c r="C64" s="15"/>
      <c r="D64" s="15"/>
      <c r="E64" s="15"/>
      <c r="F64" s="71" t="s">
        <v>110</v>
      </c>
      <c r="G64" s="9"/>
      <c r="H64" s="9"/>
      <c r="I64" s="9"/>
      <c r="J64" s="9"/>
      <c r="K64" s="9"/>
      <c r="L64" s="19"/>
      <c r="M64" s="97"/>
    </row>
    <row r="65" spans="1:13" s="85" customFormat="1" ht="12.75" customHeight="1" thickBot="1" x14ac:dyDescent="0.25">
      <c r="A65" s="8" t="s">
        <v>8</v>
      </c>
      <c r="B65" s="20"/>
      <c r="C65" s="17"/>
      <c r="D65" s="17"/>
      <c r="E65" s="17"/>
      <c r="F65" s="72" t="s">
        <v>111</v>
      </c>
      <c r="G65" s="10"/>
      <c r="H65" s="10"/>
      <c r="I65" s="10"/>
      <c r="J65" s="10"/>
      <c r="K65" s="10"/>
      <c r="L65" s="21"/>
      <c r="M65" s="97"/>
    </row>
    <row r="66" spans="1:13" s="85" customFormat="1" ht="13.5" customHeight="1" thickBot="1" x14ac:dyDescent="0.25">
      <c r="A66" s="8" t="s">
        <v>6</v>
      </c>
      <c r="B66" s="67">
        <f>1+MAX($B$13:B65)</f>
        <v>12</v>
      </c>
      <c r="C66" s="68" t="s">
        <v>130</v>
      </c>
      <c r="D66" s="68"/>
      <c r="E66" s="68" t="s">
        <v>114</v>
      </c>
      <c r="F66" s="69" t="s">
        <v>131</v>
      </c>
      <c r="G66" s="68" t="s">
        <v>125</v>
      </c>
      <c r="H66" s="73">
        <v>16</v>
      </c>
      <c r="I66" s="80"/>
      <c r="J66" s="73"/>
      <c r="K66" s="81">
        <v>0</v>
      </c>
      <c r="L66" s="82">
        <f>ROUND((ROUND(H66,3))*(ROUND(K66,2)),2)</f>
        <v>0</v>
      </c>
      <c r="M66" s="97"/>
    </row>
    <row r="67" spans="1:13" s="85" customFormat="1" ht="12.75" customHeight="1" x14ac:dyDescent="0.2">
      <c r="A67" s="8" t="s">
        <v>5</v>
      </c>
      <c r="B67" s="18"/>
      <c r="C67" s="15"/>
      <c r="D67" s="15"/>
      <c r="E67" s="15"/>
      <c r="F67" s="70" t="s">
        <v>109</v>
      </c>
      <c r="G67" s="9"/>
      <c r="H67" s="9"/>
      <c r="I67" s="9"/>
      <c r="J67" s="9"/>
      <c r="K67" s="9"/>
      <c r="L67" s="19"/>
      <c r="M67" s="97"/>
    </row>
    <row r="68" spans="1:13" s="85" customFormat="1" ht="12.75" customHeight="1" x14ac:dyDescent="0.2">
      <c r="A68" s="8" t="s">
        <v>7</v>
      </c>
      <c r="B68" s="18"/>
      <c r="C68" s="15"/>
      <c r="D68" s="15"/>
      <c r="E68" s="15"/>
      <c r="F68" s="71" t="s">
        <v>110</v>
      </c>
      <c r="G68" s="9"/>
      <c r="H68" s="9"/>
      <c r="I68" s="9"/>
      <c r="J68" s="9"/>
      <c r="K68" s="9"/>
      <c r="L68" s="19"/>
      <c r="M68" s="97"/>
    </row>
    <row r="69" spans="1:13" s="85" customFormat="1" ht="12.75" customHeight="1" thickBot="1" x14ac:dyDescent="0.25">
      <c r="A69" s="8" t="s">
        <v>8</v>
      </c>
      <c r="B69" s="20"/>
      <c r="C69" s="17"/>
      <c r="D69" s="17"/>
      <c r="E69" s="17"/>
      <c r="F69" s="72" t="s">
        <v>111</v>
      </c>
      <c r="G69" s="10"/>
      <c r="H69" s="10"/>
      <c r="I69" s="10"/>
      <c r="J69" s="10"/>
      <c r="K69" s="10"/>
      <c r="L69" s="21"/>
      <c r="M69" s="97"/>
    </row>
    <row r="70" spans="1:13" s="85" customFormat="1" ht="13.5" customHeight="1" thickBot="1" x14ac:dyDescent="0.25">
      <c r="A70" s="8" t="s">
        <v>6</v>
      </c>
      <c r="B70" s="67">
        <f>1+MAX($B$13:B69)</f>
        <v>13</v>
      </c>
      <c r="C70" s="68" t="s">
        <v>128</v>
      </c>
      <c r="D70" s="68"/>
      <c r="E70" s="68" t="s">
        <v>114</v>
      </c>
      <c r="F70" s="69" t="s">
        <v>129</v>
      </c>
      <c r="G70" s="68" t="s">
        <v>125</v>
      </c>
      <c r="H70" s="73">
        <v>48</v>
      </c>
      <c r="I70" s="80"/>
      <c r="J70" s="73"/>
      <c r="K70" s="81">
        <v>0</v>
      </c>
      <c r="L70" s="82">
        <f>ROUND((ROUND(H70,3))*(ROUND(K70,2)),2)</f>
        <v>0</v>
      </c>
      <c r="M70" s="97"/>
    </row>
    <row r="71" spans="1:13" s="85" customFormat="1" ht="12.75" customHeight="1" x14ac:dyDescent="0.2">
      <c r="A71" s="8" t="s">
        <v>5</v>
      </c>
      <c r="B71" s="18"/>
      <c r="C71" s="15"/>
      <c r="D71" s="15"/>
      <c r="E71" s="15"/>
      <c r="F71" s="70" t="s">
        <v>109</v>
      </c>
      <c r="G71" s="9"/>
      <c r="H71" s="9"/>
      <c r="I71" s="9"/>
      <c r="J71" s="9"/>
      <c r="K71" s="9"/>
      <c r="L71" s="19"/>
      <c r="M71" s="97"/>
    </row>
    <row r="72" spans="1:13" s="85" customFormat="1" ht="12.75" customHeight="1" x14ac:dyDescent="0.2">
      <c r="A72" s="8" t="s">
        <v>7</v>
      </c>
      <c r="B72" s="18"/>
      <c r="C72" s="15"/>
      <c r="D72" s="15"/>
      <c r="E72" s="15"/>
      <c r="F72" s="71" t="s">
        <v>110</v>
      </c>
      <c r="G72" s="9"/>
      <c r="H72" s="9"/>
      <c r="I72" s="9"/>
      <c r="J72" s="9"/>
      <c r="K72" s="9"/>
      <c r="L72" s="19"/>
      <c r="M72" s="97"/>
    </row>
    <row r="73" spans="1:13" s="85" customFormat="1" ht="12.75" customHeight="1" thickBot="1" x14ac:dyDescent="0.25">
      <c r="A73" s="8" t="s">
        <v>8</v>
      </c>
      <c r="B73" s="20"/>
      <c r="C73" s="17"/>
      <c r="D73" s="17"/>
      <c r="E73" s="17"/>
      <c r="F73" s="72" t="s">
        <v>111</v>
      </c>
      <c r="G73" s="10"/>
      <c r="H73" s="10"/>
      <c r="I73" s="10"/>
      <c r="J73" s="10"/>
      <c r="K73" s="10"/>
      <c r="L73" s="21"/>
      <c r="M73" s="97"/>
    </row>
    <row r="74" spans="1:13" s="85" customFormat="1" ht="13.5" customHeight="1" thickBot="1" x14ac:dyDescent="0.25">
      <c r="A74" s="106" t="s">
        <v>100</v>
      </c>
      <c r="B74" s="107" t="s">
        <v>132</v>
      </c>
      <c r="C74" s="108" t="s">
        <v>133</v>
      </c>
      <c r="D74" s="109"/>
      <c r="E74" s="109"/>
      <c r="F74" s="109" t="s">
        <v>134</v>
      </c>
      <c r="G74" s="109"/>
      <c r="H74" s="110"/>
      <c r="I74" s="111"/>
      <c r="J74" s="112"/>
      <c r="K74" s="111"/>
      <c r="L74" s="113">
        <f>SUM(L14:L73)</f>
        <v>0</v>
      </c>
      <c r="M74" s="97"/>
    </row>
    <row r="75" spans="1:13" s="85" customFormat="1" ht="19.5" customHeight="1" thickBot="1" x14ac:dyDescent="0.25">
      <c r="A75" s="85" t="s">
        <v>105</v>
      </c>
      <c r="B75" s="86" t="s">
        <v>104</v>
      </c>
      <c r="C75" s="104">
        <v>70</v>
      </c>
      <c r="D75" s="88"/>
      <c r="E75" s="88"/>
      <c r="F75" s="87" t="s">
        <v>135</v>
      </c>
      <c r="G75" s="88"/>
      <c r="H75" s="89"/>
      <c r="I75" s="90"/>
      <c r="J75" s="91"/>
      <c r="K75" s="90"/>
      <c r="L75" s="101"/>
      <c r="M75" s="97"/>
    </row>
    <row r="76" spans="1:13" s="85" customFormat="1" ht="13.5" customHeight="1" thickBot="1" x14ac:dyDescent="0.25">
      <c r="A76" s="8" t="s">
        <v>6</v>
      </c>
      <c r="B76" s="67">
        <f>1+MAX($B$13:B75)</f>
        <v>14</v>
      </c>
      <c r="C76" s="68" t="s">
        <v>162</v>
      </c>
      <c r="D76" s="68"/>
      <c r="E76" s="68" t="s">
        <v>114</v>
      </c>
      <c r="F76" s="69" t="s">
        <v>161</v>
      </c>
      <c r="G76" s="68" t="s">
        <v>115</v>
      </c>
      <c r="H76" s="73">
        <v>880</v>
      </c>
      <c r="I76" s="80"/>
      <c r="J76" s="73"/>
      <c r="K76" s="81">
        <v>0</v>
      </c>
      <c r="L76" s="82">
        <f>ROUND((ROUND(H76,3))*(ROUND(K76,2)),2)</f>
        <v>0</v>
      </c>
      <c r="M76" s="97"/>
    </row>
    <row r="77" spans="1:13" s="85" customFormat="1" ht="12.75" customHeight="1" x14ac:dyDescent="0.2">
      <c r="A77" s="8" t="s">
        <v>5</v>
      </c>
      <c r="B77" s="18"/>
      <c r="C77" s="15"/>
      <c r="D77" s="15"/>
      <c r="E77" s="15"/>
      <c r="F77" s="70" t="s">
        <v>109</v>
      </c>
      <c r="G77" s="9"/>
      <c r="H77" s="9"/>
      <c r="I77" s="9"/>
      <c r="J77" s="9"/>
      <c r="K77" s="9"/>
      <c r="L77" s="19"/>
      <c r="M77" s="97"/>
    </row>
    <row r="78" spans="1:13" s="85" customFormat="1" ht="12.75" customHeight="1" x14ac:dyDescent="0.2">
      <c r="A78" s="8" t="s">
        <v>7</v>
      </c>
      <c r="B78" s="18"/>
      <c r="C78" s="15"/>
      <c r="D78" s="15"/>
      <c r="E78" s="15"/>
      <c r="F78" s="71" t="s">
        <v>110</v>
      </c>
      <c r="G78" s="9"/>
      <c r="H78" s="9"/>
      <c r="I78" s="9"/>
      <c r="J78" s="9"/>
      <c r="K78" s="9"/>
      <c r="L78" s="19"/>
      <c r="M78" s="97"/>
    </row>
    <row r="79" spans="1:13" s="85" customFormat="1" ht="12.75" customHeight="1" thickBot="1" x14ac:dyDescent="0.25">
      <c r="A79" s="8" t="s">
        <v>8</v>
      </c>
      <c r="B79" s="20"/>
      <c r="C79" s="17"/>
      <c r="D79" s="17"/>
      <c r="E79" s="17"/>
      <c r="F79" s="72" t="s">
        <v>111</v>
      </c>
      <c r="G79" s="10"/>
      <c r="H79" s="10"/>
      <c r="I79" s="10"/>
      <c r="J79" s="10"/>
      <c r="K79" s="10"/>
      <c r="L79" s="21"/>
      <c r="M79" s="97"/>
    </row>
    <row r="80" spans="1:13" s="85" customFormat="1" ht="20.5" thickBot="1" x14ac:dyDescent="0.25">
      <c r="A80" s="8" t="s">
        <v>6</v>
      </c>
      <c r="B80" s="67">
        <f>1+MAX($B$13:B79)</f>
        <v>15</v>
      </c>
      <c r="C80" s="68" t="s">
        <v>147</v>
      </c>
      <c r="D80" s="68"/>
      <c r="E80" s="68" t="s">
        <v>114</v>
      </c>
      <c r="F80" s="69" t="s">
        <v>148</v>
      </c>
      <c r="G80" s="68" t="s">
        <v>115</v>
      </c>
      <c r="H80" s="129">
        <v>420</v>
      </c>
      <c r="I80" s="80"/>
      <c r="J80" s="73"/>
      <c r="K80" s="81">
        <v>0</v>
      </c>
      <c r="L80" s="82">
        <f>ROUND((ROUND(H80,3))*(ROUND(K80,2)),2)</f>
        <v>0</v>
      </c>
      <c r="M80" s="97"/>
    </row>
    <row r="81" spans="1:13" s="85" customFormat="1" ht="12.75" customHeight="1" x14ac:dyDescent="0.2">
      <c r="A81" s="8" t="s">
        <v>5</v>
      </c>
      <c r="B81" s="18"/>
      <c r="C81" s="15"/>
      <c r="D81" s="15"/>
      <c r="E81" s="15"/>
      <c r="F81" s="70" t="s">
        <v>109</v>
      </c>
      <c r="G81" s="9"/>
      <c r="H81" s="9"/>
      <c r="I81" s="9"/>
      <c r="J81" s="9"/>
      <c r="K81" s="9"/>
      <c r="L81" s="19"/>
      <c r="M81" s="97"/>
    </row>
    <row r="82" spans="1:13" s="85" customFormat="1" ht="12.75" customHeight="1" x14ac:dyDescent="0.2">
      <c r="A82" s="8" t="s">
        <v>7</v>
      </c>
      <c r="B82" s="18"/>
      <c r="C82" s="15"/>
      <c r="D82" s="15"/>
      <c r="E82" s="15"/>
      <c r="F82" s="71" t="s">
        <v>110</v>
      </c>
      <c r="G82" s="9"/>
      <c r="H82" s="9"/>
      <c r="I82" s="9"/>
      <c r="J82" s="9"/>
      <c r="K82" s="9"/>
      <c r="L82" s="19"/>
      <c r="M82" s="97"/>
    </row>
    <row r="83" spans="1:13" s="85" customFormat="1" ht="12.75" customHeight="1" thickBot="1" x14ac:dyDescent="0.25">
      <c r="A83" s="8" t="s">
        <v>8</v>
      </c>
      <c r="B83" s="20"/>
      <c r="C83" s="17"/>
      <c r="D83" s="17"/>
      <c r="E83" s="17"/>
      <c r="F83" s="72" t="s">
        <v>111</v>
      </c>
      <c r="G83" s="10"/>
      <c r="H83" s="10"/>
      <c r="I83" s="10"/>
      <c r="J83" s="10"/>
      <c r="K83" s="10"/>
      <c r="L83" s="21"/>
      <c r="M83" s="97"/>
    </row>
    <row r="84" spans="1:13" s="85" customFormat="1" ht="13.5" customHeight="1" thickBot="1" x14ac:dyDescent="0.25">
      <c r="A84" s="8" t="s">
        <v>6</v>
      </c>
      <c r="B84" s="67">
        <f>1+MAX($B$13:B83)</f>
        <v>16</v>
      </c>
      <c r="C84" s="68" t="s">
        <v>164</v>
      </c>
      <c r="D84" s="68"/>
      <c r="E84" s="68" t="s">
        <v>114</v>
      </c>
      <c r="F84" s="69" t="s">
        <v>163</v>
      </c>
      <c r="G84" s="68" t="s">
        <v>115</v>
      </c>
      <c r="H84" s="73">
        <v>4</v>
      </c>
      <c r="I84" s="80"/>
      <c r="J84" s="73"/>
      <c r="K84" s="81">
        <v>0</v>
      </c>
      <c r="L84" s="82">
        <f>ROUND((ROUND(H84,3))*(ROUND(K84,2)),2)</f>
        <v>0</v>
      </c>
      <c r="M84" s="97"/>
    </row>
    <row r="85" spans="1:13" s="85" customFormat="1" ht="12.75" customHeight="1" x14ac:dyDescent="0.2">
      <c r="A85" s="8" t="s">
        <v>5</v>
      </c>
      <c r="B85" s="18"/>
      <c r="C85" s="15"/>
      <c r="D85" s="15"/>
      <c r="E85" s="15"/>
      <c r="F85" s="70" t="s">
        <v>109</v>
      </c>
      <c r="G85" s="9"/>
      <c r="H85" s="9"/>
      <c r="I85" s="9"/>
      <c r="J85" s="9"/>
      <c r="K85" s="9"/>
      <c r="L85" s="19"/>
      <c r="M85" s="97"/>
    </row>
    <row r="86" spans="1:13" s="85" customFormat="1" ht="12.75" customHeight="1" x14ac:dyDescent="0.2">
      <c r="A86" s="8" t="s">
        <v>7</v>
      </c>
      <c r="B86" s="18"/>
      <c r="C86" s="15"/>
      <c r="D86" s="15"/>
      <c r="E86" s="15"/>
      <c r="F86" s="71" t="s">
        <v>110</v>
      </c>
      <c r="G86" s="9"/>
      <c r="H86" s="9"/>
      <c r="I86" s="9"/>
      <c r="J86" s="9"/>
      <c r="K86" s="9"/>
      <c r="L86" s="19"/>
      <c r="M86" s="97"/>
    </row>
    <row r="87" spans="1:13" s="85" customFormat="1" ht="12.75" customHeight="1" thickBot="1" x14ac:dyDescent="0.25">
      <c r="A87" s="8" t="s">
        <v>8</v>
      </c>
      <c r="B87" s="20"/>
      <c r="C87" s="17"/>
      <c r="D87" s="17"/>
      <c r="E87" s="17"/>
      <c r="F87" s="72" t="s">
        <v>111</v>
      </c>
      <c r="G87" s="10"/>
      <c r="H87" s="10"/>
      <c r="I87" s="10"/>
      <c r="J87" s="10"/>
      <c r="K87" s="10"/>
      <c r="L87" s="21"/>
      <c r="M87" s="97"/>
    </row>
    <row r="88" spans="1:13" s="85" customFormat="1" ht="13.5" customHeight="1" thickBot="1" x14ac:dyDescent="0.25">
      <c r="A88" s="8" t="s">
        <v>6</v>
      </c>
      <c r="B88" s="67">
        <f>1+MAX($B$13:B87)</f>
        <v>17</v>
      </c>
      <c r="C88" s="68" t="s">
        <v>136</v>
      </c>
      <c r="D88" s="68"/>
      <c r="E88" s="68" t="s">
        <v>114</v>
      </c>
      <c r="F88" s="69" t="s">
        <v>137</v>
      </c>
      <c r="G88" s="68" t="s">
        <v>115</v>
      </c>
      <c r="H88" s="129">
        <f>H14+H18</f>
        <v>4100</v>
      </c>
      <c r="I88" s="80"/>
      <c r="J88" s="73"/>
      <c r="K88" s="81">
        <v>0</v>
      </c>
      <c r="L88" s="82">
        <f>ROUND((ROUND(H88,3))*(ROUND(K88,2)),2)</f>
        <v>0</v>
      </c>
      <c r="M88" s="97"/>
    </row>
    <row r="89" spans="1:13" s="85" customFormat="1" ht="12.75" customHeight="1" x14ac:dyDescent="0.2">
      <c r="A89" s="8" t="s">
        <v>5</v>
      </c>
      <c r="B89" s="18"/>
      <c r="C89" s="15"/>
      <c r="D89" s="15"/>
      <c r="E89" s="15"/>
      <c r="F89" s="70" t="s">
        <v>109</v>
      </c>
      <c r="G89" s="9"/>
      <c r="H89" s="9"/>
      <c r="I89" s="9"/>
      <c r="J89" s="9"/>
      <c r="K89" s="9"/>
      <c r="L89" s="19"/>
      <c r="M89" s="97"/>
    </row>
    <row r="90" spans="1:13" s="85" customFormat="1" ht="12.75" customHeight="1" x14ac:dyDescent="0.2">
      <c r="A90" s="8" t="s">
        <v>7</v>
      </c>
      <c r="B90" s="18"/>
      <c r="C90" s="15"/>
      <c r="D90" s="15"/>
      <c r="E90" s="15"/>
      <c r="F90" s="71" t="s">
        <v>110</v>
      </c>
      <c r="G90" s="9"/>
      <c r="H90" s="9"/>
      <c r="I90" s="9"/>
      <c r="J90" s="9"/>
      <c r="K90" s="9"/>
      <c r="L90" s="19"/>
      <c r="M90" s="97"/>
    </row>
    <row r="91" spans="1:13" s="85" customFormat="1" ht="12.75" customHeight="1" thickBot="1" x14ac:dyDescent="0.25">
      <c r="A91" s="8" t="s">
        <v>8</v>
      </c>
      <c r="B91" s="20"/>
      <c r="C91" s="17"/>
      <c r="D91" s="17"/>
      <c r="E91" s="17"/>
      <c r="F91" s="72" t="s">
        <v>111</v>
      </c>
      <c r="G91" s="10"/>
      <c r="H91" s="10"/>
      <c r="I91" s="10"/>
      <c r="J91" s="10"/>
      <c r="K91" s="10"/>
      <c r="L91" s="21"/>
      <c r="M91" s="97"/>
    </row>
    <row r="92" spans="1:13" s="85" customFormat="1" ht="11" thickBot="1" x14ac:dyDescent="0.25">
      <c r="A92" s="8" t="s">
        <v>6</v>
      </c>
      <c r="B92" s="67">
        <f>1+MAX($B$13:B91)</f>
        <v>18</v>
      </c>
      <c r="C92" s="68" t="s">
        <v>138</v>
      </c>
      <c r="D92" s="68"/>
      <c r="E92" s="68" t="s">
        <v>114</v>
      </c>
      <c r="F92" s="69" t="s">
        <v>139</v>
      </c>
      <c r="G92" s="68" t="s">
        <v>116</v>
      </c>
      <c r="H92" s="73">
        <f>H26+H30</f>
        <v>366</v>
      </c>
      <c r="I92" s="80"/>
      <c r="J92" s="73"/>
      <c r="K92" s="81">
        <v>0</v>
      </c>
      <c r="L92" s="82">
        <f>ROUND((ROUND(H92,3))*(ROUND(K92,2)),2)</f>
        <v>0</v>
      </c>
      <c r="M92" s="97"/>
    </row>
    <row r="93" spans="1:13" s="85" customFormat="1" ht="12.75" customHeight="1" x14ac:dyDescent="0.2">
      <c r="A93" s="8" t="s">
        <v>5</v>
      </c>
      <c r="B93" s="18"/>
      <c r="C93" s="15"/>
      <c r="D93" s="15"/>
      <c r="E93" s="15"/>
      <c r="F93" s="70" t="s">
        <v>109</v>
      </c>
      <c r="G93" s="9"/>
      <c r="H93" s="9"/>
      <c r="I93" s="9"/>
      <c r="J93" s="9"/>
      <c r="K93" s="9"/>
      <c r="L93" s="19"/>
      <c r="M93" s="97"/>
    </row>
    <row r="94" spans="1:13" s="85" customFormat="1" ht="12.75" customHeight="1" x14ac:dyDescent="0.2">
      <c r="A94" s="8" t="s">
        <v>7</v>
      </c>
      <c r="B94" s="18"/>
      <c r="C94" s="15"/>
      <c r="D94" s="15"/>
      <c r="E94" s="15"/>
      <c r="F94" s="71" t="s">
        <v>110</v>
      </c>
      <c r="G94" s="9"/>
      <c r="H94" s="9"/>
      <c r="I94" s="9"/>
      <c r="J94" s="9"/>
      <c r="K94" s="9"/>
      <c r="L94" s="19"/>
      <c r="M94" s="97"/>
    </row>
    <row r="95" spans="1:13" s="85" customFormat="1" ht="12.75" customHeight="1" thickBot="1" x14ac:dyDescent="0.25">
      <c r="A95" s="8" t="s">
        <v>8</v>
      </c>
      <c r="B95" s="20"/>
      <c r="C95" s="17"/>
      <c r="D95" s="17"/>
      <c r="E95" s="17"/>
      <c r="F95" s="72" t="s">
        <v>111</v>
      </c>
      <c r="G95" s="10"/>
      <c r="H95" s="10"/>
      <c r="I95" s="10"/>
      <c r="J95" s="10"/>
      <c r="K95" s="10"/>
      <c r="L95" s="21"/>
      <c r="M95" s="97"/>
    </row>
    <row r="96" spans="1:13" s="85" customFormat="1" ht="13.5" customHeight="1" thickBot="1" x14ac:dyDescent="0.25">
      <c r="A96" s="8" t="s">
        <v>6</v>
      </c>
      <c r="B96" s="67">
        <f>1+MAX($B$13:B95)</f>
        <v>19</v>
      </c>
      <c r="C96" s="68" t="s">
        <v>140</v>
      </c>
      <c r="D96" s="68"/>
      <c r="E96" s="68" t="s">
        <v>114</v>
      </c>
      <c r="F96" s="69" t="s">
        <v>141</v>
      </c>
      <c r="G96" s="68" t="s">
        <v>116</v>
      </c>
      <c r="H96" s="129">
        <v>4</v>
      </c>
      <c r="I96" s="80"/>
      <c r="J96" s="73"/>
      <c r="K96" s="81">
        <v>0</v>
      </c>
      <c r="L96" s="82">
        <f>ROUND((ROUND(H96,3))*(ROUND(K96,2)),2)</f>
        <v>0</v>
      </c>
      <c r="M96" s="97"/>
    </row>
    <row r="97" spans="1:13" s="85" customFormat="1" ht="12.75" customHeight="1" x14ac:dyDescent="0.2">
      <c r="A97" s="8" t="s">
        <v>5</v>
      </c>
      <c r="B97" s="18"/>
      <c r="C97" s="15"/>
      <c r="D97" s="15"/>
      <c r="E97" s="15"/>
      <c r="F97" s="70" t="s">
        <v>109</v>
      </c>
      <c r="G97" s="9"/>
      <c r="H97" s="9"/>
      <c r="I97" s="9"/>
      <c r="J97" s="9"/>
      <c r="K97" s="9"/>
      <c r="L97" s="19"/>
      <c r="M97" s="97"/>
    </row>
    <row r="98" spans="1:13" s="85" customFormat="1" ht="12.75" customHeight="1" x14ac:dyDescent="0.2">
      <c r="A98" s="8" t="s">
        <v>7</v>
      </c>
      <c r="B98" s="18"/>
      <c r="C98" s="15"/>
      <c r="D98" s="15"/>
      <c r="E98" s="15"/>
      <c r="F98" s="71" t="s">
        <v>110</v>
      </c>
      <c r="G98" s="9"/>
      <c r="H98" s="9"/>
      <c r="I98" s="9"/>
      <c r="J98" s="9"/>
      <c r="K98" s="9"/>
      <c r="L98" s="19"/>
      <c r="M98" s="97"/>
    </row>
    <row r="99" spans="1:13" s="85" customFormat="1" ht="12.75" customHeight="1" thickBot="1" x14ac:dyDescent="0.25">
      <c r="A99" s="8" t="s">
        <v>8</v>
      </c>
      <c r="B99" s="20"/>
      <c r="C99" s="17"/>
      <c r="D99" s="17"/>
      <c r="E99" s="17"/>
      <c r="F99" s="72" t="s">
        <v>111</v>
      </c>
      <c r="G99" s="10"/>
      <c r="H99" s="10"/>
      <c r="I99" s="10"/>
      <c r="J99" s="10"/>
      <c r="K99" s="10"/>
      <c r="L99" s="21"/>
      <c r="M99" s="97"/>
    </row>
    <row r="100" spans="1:13" s="85" customFormat="1" ht="12.75" customHeight="1" thickBot="1" x14ac:dyDescent="0.25">
      <c r="A100" s="106" t="s">
        <v>100</v>
      </c>
      <c r="B100" s="107" t="s">
        <v>132</v>
      </c>
      <c r="C100" s="108" t="s">
        <v>133</v>
      </c>
      <c r="D100" s="109"/>
      <c r="E100" s="109"/>
      <c r="F100" s="109" t="s">
        <v>135</v>
      </c>
      <c r="G100" s="109"/>
      <c r="H100" s="110"/>
      <c r="I100" s="111"/>
      <c r="J100" s="112"/>
      <c r="K100" s="111"/>
      <c r="L100" s="113">
        <f>SUM(L76:L99)</f>
        <v>0</v>
      </c>
      <c r="M100" s="97"/>
    </row>
    <row r="101" spans="1:13" s="85" customFormat="1" ht="19.5" customHeight="1" thickBot="1" x14ac:dyDescent="0.25">
      <c r="A101" s="85" t="s">
        <v>105</v>
      </c>
      <c r="B101" s="114" t="s">
        <v>104</v>
      </c>
      <c r="C101" s="115">
        <v>15</v>
      </c>
      <c r="D101" s="116"/>
      <c r="E101" s="116"/>
      <c r="F101" s="117" t="s">
        <v>142</v>
      </c>
      <c r="G101" s="116"/>
      <c r="H101" s="118"/>
      <c r="I101" s="119"/>
      <c r="J101" s="120"/>
      <c r="K101" s="119"/>
      <c r="L101" s="121"/>
      <c r="M101" s="97"/>
    </row>
    <row r="102" spans="1:13" s="85" customFormat="1" ht="20.5" thickBot="1" x14ac:dyDescent="0.25">
      <c r="A102" s="8" t="s">
        <v>6</v>
      </c>
      <c r="B102" s="67">
        <f>1+MAX($B$13:B101)</f>
        <v>20</v>
      </c>
      <c r="C102" s="68" t="s">
        <v>149</v>
      </c>
      <c r="D102" s="68"/>
      <c r="E102" s="68" t="s">
        <v>114</v>
      </c>
      <c r="F102" s="69" t="s">
        <v>150</v>
      </c>
      <c r="G102" s="68" t="s">
        <v>143</v>
      </c>
      <c r="H102" s="73">
        <v>1.6</v>
      </c>
      <c r="I102" s="80"/>
      <c r="J102" s="73"/>
      <c r="K102" s="81">
        <v>0</v>
      </c>
      <c r="L102" s="82">
        <f>ROUND((ROUND(H102,3))*(ROUND(K102,2)),2)</f>
        <v>0</v>
      </c>
      <c r="M102" s="97"/>
    </row>
    <row r="103" spans="1:13" s="85" customFormat="1" ht="12.75" customHeight="1" x14ac:dyDescent="0.2">
      <c r="A103" s="8" t="s">
        <v>5</v>
      </c>
      <c r="B103" s="18"/>
      <c r="C103" s="15"/>
      <c r="D103" s="15"/>
      <c r="E103" s="15"/>
      <c r="F103" s="70" t="s">
        <v>109</v>
      </c>
      <c r="G103" s="9"/>
      <c r="H103" s="9"/>
      <c r="I103" s="9"/>
      <c r="J103" s="9"/>
      <c r="K103" s="9"/>
      <c r="L103" s="19"/>
      <c r="M103" s="97"/>
    </row>
    <row r="104" spans="1:13" s="85" customFormat="1" ht="12.75" customHeight="1" x14ac:dyDescent="0.2">
      <c r="A104" s="8" t="s">
        <v>7</v>
      </c>
      <c r="B104" s="18"/>
      <c r="C104" s="15"/>
      <c r="D104" s="15"/>
      <c r="E104" s="15"/>
      <c r="F104" s="71" t="s">
        <v>110</v>
      </c>
      <c r="G104" s="9"/>
      <c r="H104" s="9"/>
      <c r="I104" s="9"/>
      <c r="J104" s="9"/>
      <c r="K104" s="9"/>
      <c r="L104" s="19"/>
      <c r="M104" s="97"/>
    </row>
    <row r="105" spans="1:13" s="85" customFormat="1" ht="12.75" customHeight="1" thickBot="1" x14ac:dyDescent="0.25">
      <c r="A105" s="8" t="s">
        <v>8</v>
      </c>
      <c r="B105" s="20"/>
      <c r="C105" s="17"/>
      <c r="D105" s="17"/>
      <c r="E105" s="17"/>
      <c r="F105" s="72" t="s">
        <v>111</v>
      </c>
      <c r="G105" s="10"/>
      <c r="H105" s="10"/>
      <c r="I105" s="10"/>
      <c r="J105" s="10"/>
      <c r="K105" s="10"/>
      <c r="L105" s="21"/>
      <c r="M105" s="97"/>
    </row>
    <row r="106" spans="1:13" s="85" customFormat="1" ht="12.75" customHeight="1" thickBot="1" x14ac:dyDescent="0.25">
      <c r="A106" s="106" t="s">
        <v>100</v>
      </c>
      <c r="B106" s="107" t="s">
        <v>132</v>
      </c>
      <c r="C106" s="108" t="s">
        <v>133</v>
      </c>
      <c r="D106" s="109"/>
      <c r="E106" s="109"/>
      <c r="F106" s="109" t="s">
        <v>142</v>
      </c>
      <c r="G106" s="109"/>
      <c r="H106" s="110"/>
      <c r="I106" s="111"/>
      <c r="J106" s="112"/>
      <c r="K106" s="111"/>
      <c r="L106" s="113">
        <f>SUM(L102:L105)</f>
        <v>0</v>
      </c>
      <c r="M106" s="97"/>
    </row>
    <row r="107" spans="1:13" s="85" customFormat="1" ht="13.5" customHeight="1" x14ac:dyDescent="0.2">
      <c r="B107" s="92"/>
      <c r="C107" s="1"/>
      <c r="D107" s="93"/>
      <c r="E107" s="93"/>
      <c r="F107" s="93"/>
      <c r="G107" s="93"/>
      <c r="H107" s="94"/>
      <c r="I107" s="95"/>
      <c r="J107" s="96"/>
      <c r="K107" s="95"/>
      <c r="L107" s="97"/>
      <c r="M107" s="97"/>
    </row>
    <row r="108" spans="1:13" s="85" customFormat="1" ht="12.75" customHeight="1" x14ac:dyDescent="0.2">
      <c r="B108" s="92"/>
      <c r="C108" s="1"/>
      <c r="D108" s="93"/>
      <c r="E108" s="93"/>
      <c r="F108" s="93"/>
      <c r="G108" s="93"/>
      <c r="H108" s="94"/>
      <c r="I108" s="95"/>
      <c r="J108" s="96"/>
      <c r="K108" s="95"/>
      <c r="L108" s="97"/>
      <c r="M108" s="97"/>
    </row>
    <row r="109" spans="1:13" s="85" customFormat="1" ht="12.75" customHeight="1" x14ac:dyDescent="0.2">
      <c r="B109" s="92"/>
      <c r="C109" s="1"/>
      <c r="D109" s="93"/>
      <c r="E109" s="93"/>
      <c r="F109" s="93"/>
      <c r="G109" s="93"/>
      <c r="H109" s="94"/>
      <c r="I109" s="95"/>
      <c r="J109" s="96"/>
      <c r="K109" s="95"/>
      <c r="L109" s="97"/>
      <c r="M109" s="97"/>
    </row>
    <row r="110" spans="1:13" s="85" customFormat="1" ht="12.75" customHeight="1" x14ac:dyDescent="0.2">
      <c r="B110" s="92"/>
      <c r="C110" s="1"/>
      <c r="D110" s="93"/>
      <c r="E110" s="93"/>
      <c r="F110" s="93"/>
      <c r="G110" s="93"/>
      <c r="H110" s="94"/>
      <c r="I110" s="95"/>
      <c r="J110" s="96"/>
      <c r="K110" s="95"/>
      <c r="L110" s="97"/>
      <c r="M110" s="97"/>
    </row>
    <row r="111" spans="1:13" s="85" customFormat="1" ht="13.5" customHeight="1" x14ac:dyDescent="0.2">
      <c r="B111" s="92"/>
      <c r="C111" s="1"/>
      <c r="D111" s="93"/>
      <c r="E111" s="93"/>
      <c r="F111" s="93"/>
      <c r="G111" s="93"/>
      <c r="H111" s="94"/>
      <c r="I111" s="95"/>
      <c r="J111" s="96"/>
      <c r="K111" s="95"/>
      <c r="L111" s="97"/>
      <c r="M111" s="97"/>
    </row>
    <row r="112" spans="1:13" s="85" customFormat="1" ht="12.75" customHeight="1" x14ac:dyDescent="0.2">
      <c r="B112" s="92"/>
      <c r="C112" s="1"/>
      <c r="D112" s="93"/>
      <c r="E112" s="93"/>
      <c r="F112" s="93"/>
      <c r="G112" s="93"/>
      <c r="H112" s="94"/>
      <c r="I112" s="95"/>
      <c r="J112" s="95"/>
      <c r="K112" s="97"/>
      <c r="L112" s="97"/>
    </row>
    <row r="113" spans="1:12" s="85" customFormat="1" ht="12.7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3.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2.7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3.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2.7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3.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2.75" customHeight="1" x14ac:dyDescent="0.2">
      <c r="A125" s="92"/>
      <c r="B125" s="1"/>
      <c r="C125" s="93"/>
      <c r="D125" s="93"/>
      <c r="E125" s="93"/>
      <c r="F125" s="93"/>
      <c r="G125" s="94"/>
      <c r="H125" s="95"/>
      <c r="I125" s="96"/>
      <c r="J125" s="95"/>
      <c r="K125" s="97"/>
      <c r="L125" s="97"/>
    </row>
    <row r="126" spans="1:12" s="85" customFormat="1" ht="12.75" customHeight="1" x14ac:dyDescent="0.2">
      <c r="A126" s="92"/>
      <c r="B126" s="1"/>
      <c r="C126" s="93"/>
      <c r="D126" s="93"/>
      <c r="E126" s="93"/>
      <c r="F126" s="93"/>
      <c r="G126" s="94"/>
      <c r="H126" s="95"/>
      <c r="I126" s="96"/>
      <c r="J126" s="95"/>
      <c r="K126" s="97"/>
      <c r="L126" s="97"/>
    </row>
    <row r="127" spans="1:12" s="85" customFormat="1" ht="13.5" customHeight="1" x14ac:dyDescent="0.2">
      <c r="A127" s="92"/>
      <c r="B127" s="1"/>
      <c r="C127" s="93"/>
      <c r="D127" s="93"/>
      <c r="E127" s="93"/>
      <c r="F127" s="93"/>
      <c r="G127" s="94"/>
      <c r="H127" s="95"/>
      <c r="I127" s="96"/>
      <c r="J127" s="95"/>
      <c r="K127" s="97"/>
      <c r="L127" s="97"/>
    </row>
    <row r="128" spans="1:12" s="85" customFormat="1" ht="19.5" customHeight="1" x14ac:dyDescent="0.2">
      <c r="A128" s="92"/>
      <c r="B128" s="1"/>
      <c r="C128" s="93"/>
      <c r="D128" s="93"/>
      <c r="E128" s="93"/>
      <c r="F128" s="93"/>
      <c r="G128" s="94"/>
      <c r="H128" s="95"/>
      <c r="I128" s="96"/>
      <c r="J128" s="95"/>
      <c r="K128" s="97"/>
      <c r="L128" s="97"/>
    </row>
    <row r="129" spans="1:12" s="85" customFormat="1" ht="12.7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3.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ht="12.75" customHeight="1" x14ac:dyDescent="0.2">
      <c r="A133" s="92"/>
      <c r="B133" s="1"/>
      <c r="C133" s="93"/>
      <c r="D133" s="93"/>
      <c r="E133" s="93"/>
      <c r="F133" s="93"/>
      <c r="G133" s="94"/>
      <c r="H133" s="95"/>
      <c r="I133" s="96"/>
      <c r="J133" s="95"/>
      <c r="K133" s="97"/>
      <c r="L133" s="97"/>
    </row>
    <row r="134" spans="1:12" ht="12.75" customHeight="1" x14ac:dyDescent="0.2">
      <c r="A134" s="92"/>
      <c r="B134" s="1"/>
      <c r="C134" s="93"/>
      <c r="D134" s="93"/>
      <c r="E134" s="93"/>
      <c r="F134" s="93"/>
      <c r="G134" s="94"/>
      <c r="H134" s="95"/>
      <c r="I134" s="96"/>
      <c r="J134" s="95"/>
      <c r="K134" s="97"/>
      <c r="L134" s="97"/>
    </row>
    <row r="135" spans="1:12" s="85" customFormat="1" ht="15.75" customHeight="1" x14ac:dyDescent="0.2">
      <c r="A135" s="92"/>
      <c r="B135" s="1"/>
      <c r="C135" s="93"/>
      <c r="D135" s="93"/>
      <c r="E135" s="93"/>
      <c r="F135" s="93"/>
      <c r="G135" s="94"/>
      <c r="H135" s="95"/>
      <c r="I135" s="96"/>
      <c r="J135" s="95"/>
      <c r="K135" s="97"/>
      <c r="L135" s="97"/>
    </row>
    <row r="136" spans="1:12" s="85" customFormat="1" ht="19.5" customHeight="1" x14ac:dyDescent="0.2">
      <c r="A136" s="92"/>
      <c r="B136" s="1"/>
      <c r="C136" s="93"/>
      <c r="D136" s="93"/>
      <c r="E136" s="93"/>
      <c r="F136" s="93"/>
      <c r="G136" s="94"/>
      <c r="H136" s="95"/>
      <c r="I136" s="96"/>
      <c r="J136" s="95"/>
      <c r="K136" s="97"/>
      <c r="L136" s="97"/>
    </row>
    <row r="137" spans="1:12" s="85" customFormat="1" ht="13.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2.75" customHeight="1" x14ac:dyDescent="0.2">
      <c r="A139" s="92"/>
      <c r="B139" s="1"/>
      <c r="C139" s="93"/>
      <c r="D139" s="93"/>
      <c r="E139" s="93"/>
      <c r="F139" s="93"/>
      <c r="G139" s="94"/>
      <c r="H139" s="95"/>
      <c r="I139" s="96"/>
      <c r="J139" s="95"/>
      <c r="K139" s="97"/>
      <c r="L139" s="97"/>
    </row>
    <row r="140" spans="1:12" s="85" customFormat="1" ht="12.75" customHeight="1" x14ac:dyDescent="0.2">
      <c r="A140" s="92"/>
      <c r="B140" s="1"/>
      <c r="C140" s="93"/>
      <c r="D140" s="93"/>
      <c r="E140" s="93"/>
      <c r="F140" s="93"/>
      <c r="G140" s="94"/>
      <c r="H140" s="95"/>
      <c r="I140" s="96"/>
      <c r="J140" s="95"/>
      <c r="K140" s="97"/>
      <c r="L140" s="97"/>
    </row>
    <row r="141" spans="1:12" s="85" customFormat="1" ht="19.5" customHeigh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ht="19.5" customHeigh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s="85" customFormat="1" x14ac:dyDescent="0.2">
      <c r="A147" s="92"/>
      <c r="B147" s="1"/>
      <c r="C147" s="93"/>
      <c r="D147" s="93"/>
      <c r="E147" s="93"/>
      <c r="F147" s="93"/>
      <c r="G147" s="94"/>
      <c r="H147" s="95"/>
      <c r="I147" s="96"/>
      <c r="J147" s="95"/>
      <c r="K147" s="97"/>
      <c r="L147" s="97"/>
    </row>
    <row r="148" spans="1:12" s="85" customFormat="1" x14ac:dyDescent="0.2">
      <c r="A148" s="92"/>
      <c r="B148" s="1"/>
      <c r="C148" s="93"/>
      <c r="D148" s="93"/>
      <c r="E148" s="93"/>
      <c r="F148" s="93"/>
      <c r="G148" s="94"/>
      <c r="H148" s="95"/>
      <c r="I148" s="96"/>
      <c r="J148" s="95"/>
      <c r="K148" s="97"/>
      <c r="L148" s="97"/>
    </row>
    <row r="149" spans="1:12" x14ac:dyDescent="0.2">
      <c r="A149" s="92"/>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8"/>
    </row>
    <row r="1130" spans="1:12" x14ac:dyDescent="0.2">
      <c r="A1130" s="1"/>
      <c r="B1130" s="1"/>
      <c r="C1130" s="93"/>
      <c r="D1130" s="93"/>
      <c r="E1130" s="93"/>
      <c r="F1130" s="93"/>
      <c r="G1130" s="94"/>
      <c r="H1130" s="95"/>
      <c r="I1130" s="96"/>
      <c r="J1130" s="95"/>
      <c r="K1130" s="97"/>
      <c r="L1130" s="98"/>
    </row>
    <row r="1131" spans="1:12" x14ac:dyDescent="0.2">
      <c r="A1131" s="1"/>
      <c r="B1131" s="1"/>
      <c r="C1131" s="93"/>
      <c r="D1131" s="93"/>
      <c r="E1131" s="93"/>
      <c r="F1131" s="93"/>
      <c r="G1131" s="94"/>
      <c r="H1131" s="95"/>
      <c r="I1131" s="96"/>
      <c r="J1131" s="95"/>
      <c r="K1131" s="97"/>
      <c r="L1131" s="98"/>
    </row>
    <row r="1132" spans="1:12" x14ac:dyDescent="0.2">
      <c r="A1132" s="1"/>
      <c r="B1132" s="1"/>
      <c r="C1132" s="93"/>
      <c r="D1132" s="93"/>
      <c r="E1132" s="93"/>
      <c r="F1132" s="93"/>
      <c r="G1132" s="94"/>
      <c r="H1132" s="95"/>
      <c r="I1132" s="96"/>
      <c r="J1132" s="95"/>
      <c r="K1132" s="97"/>
      <c r="L1132" s="98"/>
    </row>
    <row r="1133" spans="1:12" x14ac:dyDescent="0.2">
      <c r="A1133" s="1"/>
      <c r="B1133" s="1"/>
      <c r="C1133" s="93"/>
      <c r="D1133" s="93"/>
      <c r="E1133" s="93"/>
      <c r="F1133" s="93"/>
      <c r="G1133" s="94"/>
      <c r="H1133" s="95"/>
      <c r="I1133" s="96"/>
      <c r="J1133" s="95"/>
      <c r="K1133" s="97"/>
      <c r="L1133" s="98"/>
    </row>
    <row r="1134" spans="1:12" x14ac:dyDescent="0.2">
      <c r="A1134" s="1"/>
      <c r="B1134" s="1"/>
      <c r="C1134" s="93"/>
      <c r="D1134" s="93"/>
      <c r="E1134" s="93"/>
      <c r="F1134" s="93"/>
      <c r="G1134" s="94"/>
      <c r="H1134" s="95"/>
      <c r="I1134" s="96"/>
      <c r="J1134" s="95"/>
      <c r="K1134" s="97"/>
      <c r="L1134" s="99"/>
    </row>
    <row r="1135" spans="1:12" x14ac:dyDescent="0.2">
      <c r="A1135" s="1"/>
      <c r="B1135" s="1"/>
      <c r="C1135" s="93"/>
      <c r="D1135" s="93"/>
      <c r="E1135" s="93"/>
      <c r="F1135" s="93"/>
      <c r="G1135" s="94"/>
      <c r="H1135" s="95"/>
      <c r="I1135" s="96"/>
      <c r="J1135" s="95"/>
      <c r="K1135" s="97"/>
      <c r="L1135" s="99"/>
    </row>
    <row r="1136" spans="1:12" x14ac:dyDescent="0.2">
      <c r="A1136" s="1"/>
      <c r="B1136" s="1"/>
      <c r="C1136" s="93"/>
      <c r="D1136" s="93"/>
      <c r="E1136" s="93"/>
      <c r="F1136" s="93"/>
      <c r="G1136" s="94"/>
      <c r="H1136" s="95"/>
      <c r="I1136" s="96"/>
      <c r="J1136" s="95"/>
      <c r="K1136" s="97"/>
      <c r="L1136" s="99"/>
    </row>
    <row r="1137" spans="1:12" x14ac:dyDescent="0.2">
      <c r="A1137" s="1"/>
      <c r="B1137" s="1"/>
      <c r="C1137" s="93"/>
      <c r="D1137" s="93"/>
      <c r="E1137" s="93"/>
      <c r="F1137" s="93"/>
      <c r="G1137" s="94"/>
      <c r="H1137" s="95"/>
      <c r="I1137" s="96"/>
      <c r="J1137" s="95"/>
      <c r="K1137" s="97"/>
      <c r="L1137" s="99"/>
    </row>
    <row r="1138" spans="1:12" x14ac:dyDescent="0.2">
      <c r="A1138" s="1"/>
      <c r="B1138" s="1"/>
      <c r="C1138" s="93"/>
      <c r="D1138" s="93"/>
      <c r="E1138" s="93"/>
      <c r="F1138" s="93"/>
      <c r="G1138" s="94"/>
      <c r="H1138" s="95"/>
      <c r="I1138" s="96"/>
      <c r="J1138" s="95"/>
      <c r="K1138" s="97"/>
      <c r="L1138" s="99"/>
    </row>
    <row r="1139" spans="1:12" x14ac:dyDescent="0.2">
      <c r="A1139" s="1"/>
      <c r="B1139" s="1"/>
      <c r="C1139" s="93"/>
      <c r="D1139" s="93"/>
      <c r="E1139" s="93"/>
      <c r="F1139" s="93"/>
      <c r="G1139" s="94"/>
      <c r="H1139" s="95"/>
      <c r="I1139" s="96"/>
      <c r="J1139" s="95"/>
      <c r="K1139" s="97"/>
      <c r="L1139" s="99"/>
    </row>
    <row r="1140" spans="1:12" x14ac:dyDescent="0.2">
      <c r="A1140" s="1"/>
      <c r="B1140" s="1"/>
      <c r="C1140" s="93"/>
      <c r="D1140" s="93"/>
      <c r="E1140" s="93"/>
      <c r="F1140" s="93"/>
      <c r="G1140" s="94"/>
      <c r="H1140" s="95"/>
      <c r="I1140" s="96"/>
      <c r="J1140" s="95"/>
      <c r="K1140" s="97"/>
      <c r="L1140" s="99"/>
    </row>
    <row r="1141" spans="1:12" x14ac:dyDescent="0.2">
      <c r="A1141" s="1"/>
      <c r="B1141" s="1"/>
      <c r="C1141" s="93"/>
      <c r="D1141" s="93"/>
      <c r="E1141" s="93"/>
      <c r="F1141" s="93"/>
      <c r="G1141" s="94"/>
      <c r="H1141" s="95"/>
      <c r="I1141" s="96"/>
      <c r="J1141" s="95"/>
      <c r="K1141" s="97"/>
      <c r="L1141" s="99"/>
    </row>
    <row r="1142" spans="1:12" x14ac:dyDescent="0.2">
      <c r="A1142" s="1"/>
      <c r="B1142" s="1"/>
      <c r="C1142" s="93"/>
      <c r="D1142" s="93"/>
      <c r="E1142" s="93"/>
      <c r="F1142" s="93"/>
      <c r="G1142" s="94"/>
      <c r="H1142" s="95"/>
      <c r="I1142" s="96"/>
      <c r="J1142" s="95"/>
      <c r="K1142" s="97"/>
      <c r="L1142" s="99"/>
    </row>
    <row r="1143" spans="1:12" x14ac:dyDescent="0.2">
      <c r="A1143" s="1"/>
      <c r="B1143" s="1"/>
      <c r="C1143" s="93"/>
      <c r="D1143" s="93"/>
      <c r="E1143" s="93"/>
      <c r="F1143" s="93"/>
      <c r="G1143" s="94"/>
      <c r="H1143" s="95"/>
      <c r="I1143" s="96"/>
      <c r="J1143" s="95"/>
      <c r="K1143" s="97"/>
      <c r="L1143" s="99"/>
    </row>
    <row r="1144" spans="1:12" x14ac:dyDescent="0.2">
      <c r="A1144" s="1"/>
      <c r="B1144" s="1"/>
      <c r="C1144" s="93"/>
      <c r="D1144" s="93"/>
      <c r="E1144" s="93"/>
      <c r="F1144" s="93"/>
      <c r="G1144" s="94"/>
      <c r="H1144" s="95"/>
      <c r="I1144" s="96"/>
      <c r="J1144" s="95"/>
      <c r="K1144" s="97"/>
      <c r="L1144" s="99"/>
    </row>
    <row r="1145" spans="1:12" x14ac:dyDescent="0.2">
      <c r="A1145" s="1"/>
      <c r="B1145" s="1"/>
      <c r="C1145" s="93"/>
      <c r="D1145" s="93"/>
      <c r="E1145" s="93"/>
      <c r="F1145" s="93"/>
      <c r="G1145" s="94"/>
      <c r="H1145" s="95"/>
      <c r="I1145" s="96"/>
      <c r="J1145" s="95"/>
      <c r="K1145" s="97"/>
      <c r="L1145" s="99"/>
    </row>
    <row r="1146" spans="1:12" x14ac:dyDescent="0.2">
      <c r="A1146" s="1"/>
      <c r="B1146" s="1"/>
      <c r="C1146" s="93"/>
      <c r="D1146" s="93"/>
      <c r="E1146" s="93"/>
      <c r="F1146" s="93"/>
      <c r="G1146" s="94"/>
      <c r="H1146" s="95"/>
      <c r="I1146" s="96"/>
      <c r="J1146" s="95"/>
      <c r="K1146" s="97"/>
      <c r="L1146" s="99"/>
    </row>
    <row r="1147" spans="1:12" x14ac:dyDescent="0.2">
      <c r="A1147" s="1"/>
      <c r="B1147" s="1"/>
      <c r="C1147" s="93"/>
      <c r="D1147" s="93"/>
      <c r="E1147" s="93"/>
      <c r="F1147" s="93"/>
      <c r="G1147" s="94"/>
      <c r="H1147" s="95"/>
      <c r="I1147" s="96"/>
      <c r="J1147" s="95"/>
      <c r="K1147" s="97"/>
      <c r="L1147" s="99"/>
    </row>
    <row r="1148" spans="1:12" x14ac:dyDescent="0.2">
      <c r="A1148" s="1"/>
      <c r="B1148" s="1"/>
      <c r="C1148" s="93"/>
      <c r="D1148" s="93"/>
      <c r="E1148" s="93"/>
      <c r="F1148" s="93"/>
      <c r="G1148" s="94"/>
      <c r="H1148" s="95"/>
      <c r="I1148" s="96"/>
      <c r="J1148" s="95"/>
      <c r="K1148" s="97"/>
      <c r="L1148" s="99"/>
    </row>
    <row r="1149" spans="1:12" x14ac:dyDescent="0.2">
      <c r="A1149" s="1"/>
      <c r="B1149" s="1"/>
      <c r="C1149" s="93"/>
      <c r="D1149" s="93"/>
      <c r="E1149" s="93"/>
      <c r="F1149" s="93"/>
      <c r="G1149" s="94"/>
      <c r="H1149" s="95"/>
      <c r="I1149" s="96"/>
      <c r="J1149" s="95"/>
      <c r="K1149" s="97"/>
      <c r="L1149" s="99"/>
    </row>
    <row r="1150" spans="1:12" x14ac:dyDescent="0.2">
      <c r="A1150" s="1"/>
      <c r="B1150" s="1"/>
      <c r="C1150" s="93"/>
      <c r="D1150" s="93"/>
      <c r="E1150" s="93"/>
      <c r="F1150" s="93"/>
      <c r="G1150" s="94"/>
      <c r="H1150" s="95"/>
      <c r="I1150" s="96"/>
      <c r="J1150" s="95"/>
      <c r="K1150" s="97"/>
      <c r="L1150" s="30"/>
    </row>
    <row r="1151" spans="1:12" x14ac:dyDescent="0.2">
      <c r="A1151" s="1"/>
      <c r="B1151" s="1"/>
      <c r="C1151" s="93"/>
      <c r="D1151" s="93"/>
      <c r="E1151" s="93"/>
      <c r="F1151" s="93"/>
      <c r="G1151" s="94"/>
      <c r="H1151" s="95"/>
      <c r="I1151" s="96"/>
      <c r="J1151" s="95"/>
      <c r="K1151" s="97"/>
      <c r="L1151" s="30"/>
    </row>
    <row r="1152" spans="1:12" x14ac:dyDescent="0.2">
      <c r="A1152" s="1"/>
      <c r="B1152" s="1"/>
      <c r="C1152" s="93"/>
      <c r="D1152" s="93"/>
      <c r="E1152" s="93"/>
      <c r="F1152" s="93"/>
      <c r="G1152" s="94"/>
      <c r="H1152" s="95"/>
      <c r="I1152" s="96"/>
      <c r="J1152" s="95"/>
      <c r="K1152" s="97"/>
      <c r="L1152" s="30"/>
    </row>
    <row r="1153" spans="1:12" x14ac:dyDescent="0.2">
      <c r="A1153" s="1"/>
      <c r="B1153" s="1"/>
      <c r="C1153" s="93"/>
      <c r="D1153" s="93"/>
      <c r="E1153" s="93"/>
      <c r="F1153" s="93"/>
      <c r="G1153" s="94"/>
      <c r="H1153" s="95"/>
      <c r="I1153" s="96"/>
      <c r="J1153" s="95"/>
      <c r="K1153" s="97"/>
      <c r="L1153" s="30"/>
    </row>
    <row r="1154" spans="1:12" x14ac:dyDescent="0.2">
      <c r="A1154" s="1"/>
      <c r="B1154" s="1"/>
      <c r="C1154" s="93"/>
      <c r="D1154" s="93"/>
      <c r="E1154" s="93"/>
      <c r="F1154" s="93"/>
      <c r="G1154" s="94"/>
      <c r="H1154" s="95"/>
      <c r="I1154" s="96"/>
      <c r="J1154" s="95"/>
      <c r="K1154" s="97"/>
      <c r="L1154" s="30"/>
    </row>
    <row r="1155" spans="1:12" x14ac:dyDescent="0.2">
      <c r="A1155" s="1"/>
      <c r="B1155" s="1"/>
      <c r="C1155" s="93"/>
      <c r="D1155" s="93"/>
      <c r="E1155" s="93"/>
      <c r="F1155" s="93"/>
      <c r="G1155" s="94"/>
      <c r="H1155" s="95"/>
      <c r="I1155" s="96"/>
      <c r="J1155" s="95"/>
      <c r="K1155" s="97"/>
      <c r="L1155" s="30"/>
    </row>
    <row r="1156" spans="1:12" x14ac:dyDescent="0.2">
      <c r="A1156" s="1"/>
      <c r="B1156" s="1"/>
      <c r="C1156" s="93"/>
      <c r="D1156" s="93"/>
      <c r="E1156" s="93"/>
      <c r="F1156" s="93"/>
      <c r="G1156" s="94"/>
      <c r="H1156" s="95"/>
      <c r="I1156" s="96"/>
      <c r="J1156" s="95"/>
      <c r="K1156" s="98"/>
      <c r="L1156" s="30"/>
    </row>
    <row r="1157" spans="1:12" x14ac:dyDescent="0.2">
      <c r="A1157" s="1"/>
      <c r="B1157" s="1"/>
      <c r="C1157" s="93"/>
      <c r="D1157" s="100"/>
      <c r="E1157" s="93"/>
      <c r="F1157" s="93"/>
      <c r="G1157" s="94"/>
      <c r="H1157" s="95"/>
      <c r="I1157" s="96"/>
      <c r="J1157" s="95"/>
      <c r="K1157" s="98"/>
      <c r="L1157" s="30"/>
    </row>
    <row r="1158" spans="1:12" x14ac:dyDescent="0.2">
      <c r="A1158" s="1"/>
      <c r="B1158" s="1"/>
      <c r="C1158" s="93"/>
      <c r="D1158" s="100"/>
      <c r="E1158" s="93"/>
      <c r="F1158" s="93"/>
      <c r="G1158" s="94"/>
      <c r="H1158" s="95"/>
      <c r="I1158" s="96"/>
      <c r="J1158" s="95"/>
      <c r="K1158" s="98"/>
      <c r="L1158" s="30"/>
    </row>
    <row r="1159" spans="1:12" x14ac:dyDescent="0.2">
      <c r="A1159" s="1"/>
      <c r="B1159" s="1"/>
      <c r="C1159" s="93"/>
      <c r="D1159" s="100"/>
      <c r="E1159" s="93"/>
      <c r="F1159" s="93"/>
      <c r="G1159" s="94"/>
      <c r="H1159" s="95"/>
      <c r="I1159" s="96"/>
      <c r="J1159" s="95"/>
      <c r="K1159" s="98"/>
      <c r="L1159" s="30"/>
    </row>
    <row r="1160" spans="1:12" x14ac:dyDescent="0.2">
      <c r="A1160" s="1"/>
      <c r="B1160" s="1"/>
      <c r="C1160" s="93"/>
      <c r="D1160" s="100"/>
      <c r="E1160" s="93"/>
      <c r="F1160" s="93"/>
      <c r="G1160" s="94"/>
      <c r="H1160" s="95"/>
      <c r="I1160" s="96"/>
      <c r="J1160" s="95"/>
      <c r="K1160" s="98"/>
      <c r="L1160" s="30"/>
    </row>
    <row r="1161" spans="1:12" x14ac:dyDescent="0.2">
      <c r="A1161" s="1"/>
      <c r="B1161" s="1"/>
      <c r="C1161" s="93"/>
      <c r="D1161" s="100"/>
      <c r="E1161" s="93"/>
      <c r="F1161" s="93"/>
      <c r="G1161" s="94"/>
      <c r="H1161" s="95"/>
      <c r="I1161" s="96"/>
      <c r="J1161" s="95"/>
      <c r="K1161" s="99"/>
      <c r="L1161" s="30"/>
    </row>
    <row r="1162" spans="1:12" x14ac:dyDescent="0.2">
      <c r="A1162" s="1"/>
      <c r="B1162" s="1"/>
      <c r="C1162" s="93"/>
      <c r="D1162" s="100"/>
      <c r="E1162" s="93"/>
      <c r="F1162" s="93"/>
      <c r="G1162" s="94"/>
      <c r="H1162" s="95"/>
      <c r="I1162" s="96"/>
      <c r="J1162" s="95"/>
      <c r="K1162" s="99"/>
      <c r="L1162" s="30"/>
    </row>
    <row r="1163" spans="1:12" x14ac:dyDescent="0.2">
      <c r="A1163" s="1"/>
      <c r="B1163" s="1"/>
      <c r="C1163" s="93"/>
      <c r="D1163" s="100"/>
      <c r="E1163" s="93"/>
      <c r="F1163" s="93"/>
      <c r="G1163" s="94"/>
      <c r="H1163" s="95"/>
      <c r="I1163" s="96"/>
      <c r="J1163" s="95"/>
      <c r="K1163" s="99"/>
      <c r="L1163" s="30"/>
    </row>
    <row r="1164" spans="1:12" x14ac:dyDescent="0.2">
      <c r="A1164" s="1"/>
      <c r="B1164" s="1"/>
      <c r="C1164" s="93"/>
      <c r="D1164" s="100"/>
      <c r="E1164" s="93"/>
      <c r="F1164" s="93"/>
      <c r="G1164" s="94"/>
      <c r="H1164" s="95"/>
      <c r="I1164" s="96"/>
      <c r="J1164" s="95"/>
      <c r="K1164" s="99"/>
      <c r="L1164" s="30"/>
    </row>
    <row r="1165" spans="1:12" x14ac:dyDescent="0.2">
      <c r="A1165" s="1"/>
      <c r="B1165" s="1"/>
      <c r="C1165" s="93"/>
      <c r="D1165" s="100"/>
      <c r="E1165" s="93"/>
      <c r="F1165" s="93"/>
      <c r="G1165" s="94"/>
      <c r="H1165" s="95"/>
      <c r="I1165" s="96"/>
      <c r="J1165" s="95"/>
      <c r="K1165" s="99"/>
      <c r="L1165" s="30"/>
    </row>
    <row r="1166" spans="1:12" x14ac:dyDescent="0.2">
      <c r="A1166" s="1"/>
      <c r="B1166" s="1"/>
      <c r="C1166" s="93"/>
      <c r="D1166" s="100"/>
      <c r="E1166" s="93"/>
      <c r="F1166" s="93"/>
      <c r="G1166" s="94"/>
      <c r="H1166" s="95"/>
      <c r="I1166" s="96"/>
      <c r="J1166" s="95"/>
      <c r="K1166" s="99"/>
      <c r="L1166" s="30"/>
    </row>
    <row r="1167" spans="1:12" x14ac:dyDescent="0.2">
      <c r="A1167" s="1"/>
      <c r="B1167" s="1"/>
      <c r="C1167" s="93"/>
      <c r="D1167" s="100"/>
      <c r="E1167" s="93"/>
      <c r="F1167" s="93"/>
      <c r="G1167" s="94"/>
      <c r="H1167" s="95"/>
      <c r="I1167" s="96"/>
      <c r="J1167" s="77"/>
      <c r="K1167" s="79"/>
    </row>
    <row r="1168" spans="1:12" x14ac:dyDescent="0.2">
      <c r="C1168" s="74"/>
      <c r="D1168" s="76"/>
      <c r="E1168" s="74"/>
      <c r="F1168" s="74"/>
      <c r="G1168" s="75"/>
      <c r="H1168" s="77"/>
      <c r="I1168" s="78"/>
      <c r="J1168" s="77"/>
      <c r="K1168" s="79"/>
    </row>
    <row r="1169" spans="3:11" x14ac:dyDescent="0.2">
      <c r="C1169" s="74"/>
      <c r="D1169" s="76"/>
      <c r="E1169" s="74"/>
      <c r="F1169" s="74"/>
      <c r="G1169" s="75"/>
      <c r="H1169" s="77"/>
      <c r="I1169" s="78"/>
      <c r="J1169" s="77"/>
      <c r="K1169" s="79"/>
    </row>
    <row r="1170" spans="3:11" x14ac:dyDescent="0.2">
      <c r="C1170" s="74"/>
      <c r="D1170" s="76"/>
      <c r="E1170" s="74"/>
      <c r="F1170" s="74"/>
      <c r="G1170" s="75"/>
      <c r="H1170" s="77"/>
      <c r="I1170" s="78"/>
      <c r="J1170" s="77"/>
      <c r="K1170" s="79"/>
    </row>
    <row r="1171" spans="3:11" x14ac:dyDescent="0.2">
      <c r="C1171" s="74"/>
      <c r="D1171" s="76"/>
      <c r="E1171" s="74"/>
      <c r="F1171" s="74"/>
      <c r="G1171" s="75"/>
      <c r="H1171" s="77"/>
      <c r="I1171" s="78"/>
      <c r="J1171" s="77"/>
      <c r="K1171" s="79"/>
    </row>
    <row r="1172" spans="3:11" x14ac:dyDescent="0.2">
      <c r="C1172" s="74"/>
      <c r="D1172" s="76"/>
      <c r="E1172" s="74"/>
      <c r="F1172" s="74"/>
      <c r="G1172" s="75"/>
      <c r="H1172" s="77"/>
      <c r="I1172" s="78"/>
      <c r="J1172" s="77"/>
      <c r="K1172" s="79"/>
    </row>
    <row r="1173" spans="3:11" x14ac:dyDescent="0.2">
      <c r="C1173" s="74"/>
      <c r="D1173" s="76"/>
      <c r="E1173" s="74"/>
      <c r="F1173" s="74"/>
      <c r="G1173" s="75"/>
      <c r="H1173" s="77"/>
      <c r="I1173" s="78"/>
      <c r="J1173" s="77"/>
      <c r="K1173" s="79"/>
    </row>
    <row r="1174" spans="3:11" x14ac:dyDescent="0.2">
      <c r="C1174" s="74"/>
      <c r="D1174" s="76"/>
      <c r="E1174" s="74"/>
      <c r="F1174" s="74"/>
      <c r="G1174" s="75"/>
      <c r="H1174" s="77"/>
      <c r="I1174" s="78"/>
      <c r="J1174" s="77"/>
      <c r="K1174" s="79"/>
    </row>
    <row r="1175" spans="3:11" x14ac:dyDescent="0.2">
      <c r="C1175" s="74"/>
      <c r="D1175" s="76"/>
      <c r="E1175" s="74"/>
      <c r="F1175" s="74"/>
      <c r="G1175" s="75"/>
      <c r="H1175" s="77"/>
      <c r="I1175" s="78"/>
      <c r="J1175" s="77"/>
      <c r="K1175" s="79"/>
    </row>
    <row r="1176" spans="3:11" x14ac:dyDescent="0.2">
      <c r="C1176" s="74"/>
      <c r="D1176" s="76"/>
      <c r="E1176" s="74"/>
      <c r="F1176" s="74"/>
      <c r="G1176" s="75"/>
      <c r="H1176" s="77"/>
      <c r="I1176" s="78"/>
      <c r="K1176" s="79"/>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9 F105 F45 F49 F29 F61 F65 F21 F91 F95 F99 F17 F73 F87 F79 F83 F25 F57 F53 F33 F37 F41"/>
    <dataValidation allowBlank="1" showInputMessage="1" showErrorMessage="1" promptTitle="Výkaz výměr:" prompt="způsob stanovení množství položky, nebo odkaz na příslušnou přílohu dokumentace." sqref="F15:F16 F23:F24 F44 F48 F52 F60 F64 F68 F72 F98 F90 F94 F86 F78 F82 F19:F20 F104 F32 F28 F56 F36 F4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03 F43 F47 F51 F59 F63 F67 F71 F97 F89 F93 F77 F81 F85 F31 F27 F55 F35 F39"/>
    <dataValidation allowBlank="1" showInputMessage="1" showErrorMessage="1" promptTitle="Název položky" prompt="Přesný název položky dle cenové soustavy, nebo vlastní název v případě položky mimo cenovou soustavu." sqref="F14 F42 F46 F50 F58 F62 F66 F70 F88 F92 F96 F18 F22 F102 F76 F80 F84 F30 F26 F54 F34 F38"/>
  </dataValidations>
  <pageMargins left="0.70866141732283472" right="0.70866141732283472" top="0.74803149606299213" bottom="0.74803149606299213" header="0.31496062992125984" footer="0.31496062992125984"/>
  <pageSetup paperSize="9" scale="71"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5" x14ac:dyDescent="0.35"/>
  <cols>
    <col min="1" max="1" width="13.6328125" customWidth="1"/>
    <col min="2" max="2" width="53.90625" customWidth="1"/>
    <col min="3" max="3" width="9.08984375" style="44"/>
  </cols>
  <sheetData>
    <row r="1" spans="1:3" ht="15" thickTop="1" x14ac:dyDescent="0.35">
      <c r="A1" s="37" t="s">
        <v>33</v>
      </c>
      <c r="B1" s="38" t="s">
        <v>29</v>
      </c>
      <c r="C1" s="43"/>
    </row>
    <row r="2" spans="1:3" x14ac:dyDescent="0.35">
      <c r="A2" s="39" t="s">
        <v>34</v>
      </c>
      <c r="B2" s="40" t="s">
        <v>30</v>
      </c>
      <c r="C2" s="43"/>
    </row>
    <row r="3" spans="1:3" x14ac:dyDescent="0.35">
      <c r="A3" s="39" t="s">
        <v>35</v>
      </c>
      <c r="B3" s="40" t="s">
        <v>31</v>
      </c>
      <c r="C3" s="43"/>
    </row>
    <row r="4" spans="1:3" x14ac:dyDescent="0.35">
      <c r="A4" s="39" t="s">
        <v>36</v>
      </c>
      <c r="B4" s="40" t="s">
        <v>32</v>
      </c>
      <c r="C4" s="43"/>
    </row>
    <row r="5" spans="1:3" ht="15" x14ac:dyDescent="0.25">
      <c r="A5" s="39" t="s">
        <v>37</v>
      </c>
      <c r="B5" s="40" t="s">
        <v>38</v>
      </c>
      <c r="C5" s="43"/>
    </row>
    <row r="6" spans="1:3" x14ac:dyDescent="0.35">
      <c r="A6" s="39" t="s">
        <v>39</v>
      </c>
      <c r="B6" s="40" t="s">
        <v>40</v>
      </c>
      <c r="C6" s="43"/>
    </row>
    <row r="7" spans="1:3" x14ac:dyDescent="0.35">
      <c r="A7" s="39" t="s">
        <v>41</v>
      </c>
      <c r="B7" s="40" t="s">
        <v>42</v>
      </c>
      <c r="C7" s="43"/>
    </row>
    <row r="8" spans="1:3" x14ac:dyDescent="0.35">
      <c r="A8" s="39" t="s">
        <v>43</v>
      </c>
      <c r="B8" s="40" t="s">
        <v>44</v>
      </c>
      <c r="C8" s="43"/>
    </row>
    <row r="9" spans="1:3" x14ac:dyDescent="0.35">
      <c r="A9" s="39" t="s">
        <v>45</v>
      </c>
      <c r="B9" s="40" t="s">
        <v>46</v>
      </c>
      <c r="C9" s="43"/>
    </row>
    <row r="10" spans="1:3" ht="15" x14ac:dyDescent="0.25">
      <c r="A10" s="39" t="s">
        <v>47</v>
      </c>
      <c r="B10" s="40" t="s">
        <v>48</v>
      </c>
      <c r="C10" s="43"/>
    </row>
    <row r="11" spans="1:3" x14ac:dyDescent="0.35">
      <c r="A11" s="39" t="s">
        <v>49</v>
      </c>
      <c r="B11" s="40" t="s">
        <v>50</v>
      </c>
      <c r="C11" s="43"/>
    </row>
    <row r="12" spans="1:3" x14ac:dyDescent="0.35">
      <c r="A12" s="39" t="s">
        <v>51</v>
      </c>
      <c r="B12" s="40" t="s">
        <v>52</v>
      </c>
      <c r="C12" s="43"/>
    </row>
    <row r="13" spans="1:3" x14ac:dyDescent="0.35">
      <c r="A13" s="39" t="s">
        <v>53</v>
      </c>
      <c r="B13" s="40" t="s">
        <v>54</v>
      </c>
      <c r="C13" s="43"/>
    </row>
    <row r="14" spans="1:3" ht="25" x14ac:dyDescent="0.35">
      <c r="A14" s="39" t="s">
        <v>55</v>
      </c>
      <c r="B14" s="40" t="s">
        <v>56</v>
      </c>
      <c r="C14" s="43"/>
    </row>
    <row r="15" spans="1:3" x14ac:dyDescent="0.35">
      <c r="A15" s="39" t="s">
        <v>57</v>
      </c>
      <c r="B15" s="40" t="s">
        <v>58</v>
      </c>
      <c r="C15" s="43"/>
    </row>
    <row r="16" spans="1:3" x14ac:dyDescent="0.35">
      <c r="A16" s="39" t="s">
        <v>59</v>
      </c>
      <c r="B16" s="40" t="s">
        <v>60</v>
      </c>
      <c r="C16" s="43"/>
    </row>
    <row r="17" spans="1:3" x14ac:dyDescent="0.35">
      <c r="A17" s="39" t="s">
        <v>61</v>
      </c>
      <c r="B17" s="40" t="s">
        <v>62</v>
      </c>
      <c r="C17" s="43"/>
    </row>
    <row r="18" spans="1:3" x14ac:dyDescent="0.35">
      <c r="A18" s="39" t="s">
        <v>63</v>
      </c>
      <c r="B18" s="40" t="s">
        <v>64</v>
      </c>
      <c r="C18" s="43"/>
    </row>
    <row r="19" spans="1:3" x14ac:dyDescent="0.35">
      <c r="A19" s="39" t="s">
        <v>65</v>
      </c>
      <c r="B19" s="40" t="s">
        <v>66</v>
      </c>
      <c r="C19" s="43"/>
    </row>
    <row r="20" spans="1:3" x14ac:dyDescent="0.35">
      <c r="A20" s="39" t="s">
        <v>67</v>
      </c>
      <c r="B20" s="40" t="s">
        <v>68</v>
      </c>
      <c r="C20" s="43"/>
    </row>
    <row r="21" spans="1:3" x14ac:dyDescent="0.35">
      <c r="A21" s="39" t="s">
        <v>69</v>
      </c>
      <c r="B21" s="40" t="s">
        <v>70</v>
      </c>
      <c r="C21" s="43"/>
    </row>
    <row r="22" spans="1:3" x14ac:dyDescent="0.35">
      <c r="A22" s="39" t="s">
        <v>71</v>
      </c>
      <c r="B22" s="40" t="s">
        <v>72</v>
      </c>
      <c r="C22" s="43"/>
    </row>
    <row r="23" spans="1:3" x14ac:dyDescent="0.35">
      <c r="A23" s="39" t="s">
        <v>73</v>
      </c>
      <c r="B23" s="40" t="s">
        <v>74</v>
      </c>
      <c r="C23" s="43"/>
    </row>
    <row r="24" spans="1:3" x14ac:dyDescent="0.35">
      <c r="A24" s="39" t="s">
        <v>75</v>
      </c>
      <c r="B24" s="40" t="s">
        <v>76</v>
      </c>
      <c r="C24" s="43"/>
    </row>
    <row r="25" spans="1:3" ht="15" thickBot="1" x14ac:dyDescent="0.4">
      <c r="A25" s="41" t="s">
        <v>77</v>
      </c>
      <c r="B25" s="42" t="s">
        <v>78</v>
      </c>
      <c r="C25" s="43"/>
    </row>
    <row r="26" spans="1:3" ht="15"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08984375" defaultRowHeight="10" x14ac:dyDescent="0.2"/>
  <cols>
    <col min="1" max="1" width="3.54296875" style="31" customWidth="1"/>
    <col min="2" max="2" width="4.453125" style="11" customWidth="1"/>
    <col min="3" max="3" width="10.54296875" style="11" customWidth="1"/>
    <col min="4" max="5" width="10" style="11" customWidth="1"/>
    <col min="6" max="6" width="74.08984375" style="11" customWidth="1"/>
    <col min="7" max="7" width="9" style="12" customWidth="1"/>
    <col min="8" max="8" width="13" style="12" customWidth="1"/>
    <col min="9" max="10" width="9" style="12" customWidth="1"/>
    <col min="11" max="12" width="12.90625" style="12" customWidth="1"/>
    <col min="13" max="16384" width="9.0898437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 thickBot="1" x14ac:dyDescent="0.4">
      <c r="A6" s="8" t="s">
        <v>100</v>
      </c>
      <c r="B6" s="26" t="s">
        <v>85</v>
      </c>
      <c r="C6" s="27"/>
      <c r="D6" s="7"/>
      <c r="E6" s="7"/>
      <c r="F6" s="7" t="s">
        <v>9</v>
      </c>
      <c r="G6" s="27"/>
      <c r="H6" s="27"/>
      <c r="I6" s="27"/>
      <c r="J6" s="27"/>
      <c r="K6" s="27"/>
      <c r="L6" s="28"/>
    </row>
    <row r="7" spans="1:12" s="8" customFormat="1" ht="11.25" x14ac:dyDescent="0.25">
      <c r="G7" s="29"/>
      <c r="H7" s="29"/>
      <c r="I7" s="29"/>
      <c r="J7" s="29"/>
      <c r="K7" s="29"/>
      <c r="L7" s="29"/>
    </row>
    <row r="8" spans="1:12" s="1" customFormat="1" ht="11.25" x14ac:dyDescent="0.25">
      <c r="A8" s="8"/>
      <c r="G8" s="30"/>
      <c r="H8" s="30"/>
      <c r="I8" s="30"/>
      <c r="J8" s="30"/>
      <c r="K8" s="30"/>
      <c r="L8" s="30"/>
    </row>
    <row r="9" spans="1:12" s="1" customFormat="1" ht="11.25" x14ac:dyDescent="0.25">
      <c r="A9" s="8"/>
      <c r="G9" s="30"/>
      <c r="H9" s="30"/>
      <c r="I9" s="30"/>
      <c r="J9" s="30"/>
      <c r="K9" s="30"/>
      <c r="L9" s="30"/>
    </row>
    <row r="10" spans="1:12" s="1" customFormat="1" ht="11.25" x14ac:dyDescent="0.25">
      <c r="A10" s="8"/>
      <c r="G10" s="30"/>
      <c r="H10" s="30"/>
      <c r="I10" s="30"/>
      <c r="J10" s="30"/>
      <c r="K10" s="30"/>
      <c r="L10" s="30"/>
    </row>
    <row r="11" spans="1:12" s="1" customFormat="1" ht="11.25" x14ac:dyDescent="0.25">
      <c r="A11" s="8"/>
      <c r="G11" s="30"/>
      <c r="H11" s="30"/>
      <c r="I11" s="30"/>
      <c r="J11" s="30"/>
      <c r="K11" s="30"/>
      <c r="L11" s="30"/>
    </row>
    <row r="12" spans="1:12" s="1" customFormat="1" ht="11.25" x14ac:dyDescent="0.25">
      <c r="A12" s="8"/>
      <c r="G12" s="30"/>
      <c r="H12" s="30"/>
      <c r="I12" s="30"/>
      <c r="J12" s="30"/>
      <c r="K12" s="30"/>
      <c r="L12" s="30"/>
    </row>
    <row r="13" spans="1:12" s="1" customFormat="1" ht="11.25" x14ac:dyDescent="0.25">
      <c r="A13" s="8"/>
      <c r="G13" s="30"/>
      <c r="H13" s="30"/>
      <c r="I13" s="30"/>
      <c r="J13" s="30"/>
      <c r="K13" s="30"/>
      <c r="L13" s="30"/>
    </row>
    <row r="14" spans="1:12" s="1" customFormat="1" ht="11.25" x14ac:dyDescent="0.25">
      <c r="A14" s="8"/>
      <c r="G14" s="30"/>
      <c r="H14" s="30"/>
      <c r="I14" s="30"/>
      <c r="J14" s="30"/>
      <c r="K14" s="30"/>
      <c r="L14" s="30"/>
    </row>
    <row r="15" spans="1:12" s="1" customFormat="1" ht="11.25" x14ac:dyDescent="0.25">
      <c r="A15" s="8"/>
      <c r="G15" s="30"/>
      <c r="H15" s="30"/>
      <c r="I15" s="30"/>
      <c r="J15" s="30"/>
      <c r="K15" s="30"/>
      <c r="L15" s="30"/>
    </row>
    <row r="16" spans="1:12" s="1" customFormat="1" ht="11.25" x14ac:dyDescent="0.25">
      <c r="A16" s="8"/>
      <c r="G16" s="30"/>
      <c r="H16" s="30"/>
      <c r="I16" s="30"/>
      <c r="J16" s="30"/>
      <c r="K16" s="30"/>
      <c r="L16" s="30"/>
    </row>
    <row r="17" spans="1:12" s="1" customFormat="1" ht="11.25" x14ac:dyDescent="0.25">
      <c r="A17" s="8"/>
      <c r="G17" s="30"/>
      <c r="H17" s="30"/>
      <c r="I17" s="30"/>
      <c r="J17" s="30"/>
      <c r="K17" s="30"/>
      <c r="L17" s="30"/>
    </row>
    <row r="18" spans="1:12" s="1" customFormat="1" ht="11.25" x14ac:dyDescent="0.25">
      <c r="A18" s="8"/>
      <c r="G18" s="30"/>
      <c r="H18" s="30"/>
      <c r="I18" s="30"/>
      <c r="J18" s="30"/>
      <c r="K18" s="30"/>
      <c r="L18" s="30"/>
    </row>
    <row r="19" spans="1:12" s="1" customFormat="1" ht="11.25" x14ac:dyDescent="0.25">
      <c r="A19" s="8"/>
      <c r="G19" s="30"/>
      <c r="H19" s="30"/>
      <c r="I19" s="30"/>
      <c r="J19" s="30"/>
      <c r="K19" s="30"/>
      <c r="L19" s="30"/>
    </row>
    <row r="20" spans="1:12" s="1" customFormat="1" ht="11.25" x14ac:dyDescent="0.25">
      <c r="A20" s="8"/>
      <c r="G20" s="30"/>
      <c r="H20" s="30"/>
      <c r="I20" s="30"/>
      <c r="J20" s="30"/>
      <c r="K20" s="30"/>
      <c r="L20" s="30"/>
    </row>
    <row r="21" spans="1:12" s="1" customFormat="1" ht="11.25" x14ac:dyDescent="0.25">
      <c r="A21" s="8"/>
      <c r="G21" s="30"/>
      <c r="H21" s="30"/>
      <c r="I21" s="30"/>
      <c r="J21" s="30"/>
      <c r="K21" s="30"/>
      <c r="L21" s="30"/>
    </row>
    <row r="22" spans="1:12" s="1" customFormat="1" ht="11.25"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5" x14ac:dyDescent="0.35"/>
  <cols>
    <col min="1" max="1" width="10.54296875" customWidth="1"/>
  </cols>
  <sheetData>
    <row r="1" spans="1:2" x14ac:dyDescent="0.35">
      <c r="A1" t="s">
        <v>81</v>
      </c>
    </row>
    <row r="2" spans="1:2" x14ac:dyDescent="0.35">
      <c r="A2" s="66">
        <v>43013</v>
      </c>
      <c r="B2" t="s">
        <v>82</v>
      </c>
    </row>
    <row r="3" spans="1:2" x14ac:dyDescent="0.35">
      <c r="B3" t="s">
        <v>83</v>
      </c>
    </row>
    <row r="4" spans="1:2" x14ac:dyDescent="0.35">
      <c r="B4" t="s">
        <v>84</v>
      </c>
    </row>
    <row r="5" spans="1:2" x14ac:dyDescent="0.35">
      <c r="B5" t="s">
        <v>86</v>
      </c>
    </row>
    <row r="6" spans="1:2" x14ac:dyDescent="0.35">
      <c r="B6" t="s">
        <v>87</v>
      </c>
    </row>
    <row r="7" spans="1:2" x14ac:dyDescent="0.35">
      <c r="B7" t="s">
        <v>88</v>
      </c>
    </row>
    <row r="9" spans="1:2" ht="15" x14ac:dyDescent="0.25">
      <c r="A9" s="66">
        <v>43017</v>
      </c>
      <c r="B9" t="s">
        <v>90</v>
      </c>
    </row>
    <row r="10" spans="1:2" x14ac:dyDescent="0.35">
      <c r="B10" t="s">
        <v>91</v>
      </c>
    </row>
    <row r="11" spans="1:2" x14ac:dyDescent="0.35">
      <c r="B11" t="s">
        <v>92</v>
      </c>
    </row>
    <row r="13" spans="1:2" x14ac:dyDescent="0.35">
      <c r="A13" s="66">
        <v>43026</v>
      </c>
      <c r="B13" t="s">
        <v>94</v>
      </c>
    </row>
    <row r="14" spans="1:2" ht="15" x14ac:dyDescent="0.25">
      <c r="B14" t="s">
        <v>95</v>
      </c>
    </row>
    <row r="16" spans="1:2" x14ac:dyDescent="0.35">
      <c r="A16" s="66">
        <v>43069</v>
      </c>
      <c r="B16" t="s">
        <v>97</v>
      </c>
    </row>
    <row r="18" spans="1:4" x14ac:dyDescent="0.35">
      <c r="A18" s="66">
        <v>43109</v>
      </c>
      <c r="B18" t="s">
        <v>98</v>
      </c>
    </row>
    <row r="19" spans="1:4" x14ac:dyDescent="0.35">
      <c r="B19" t="s">
        <v>99</v>
      </c>
    </row>
    <row r="20" spans="1:4" x14ac:dyDescent="0.35">
      <c r="B20" t="s">
        <v>106</v>
      </c>
      <c r="D20" t="s">
        <v>107</v>
      </c>
    </row>
    <row r="21" spans="1:4" x14ac:dyDescent="0.35">
      <c r="B21" t="s">
        <v>102</v>
      </c>
    </row>
    <row r="22" spans="1:4" x14ac:dyDescent="0.35">
      <c r="B22" t="s">
        <v>101</v>
      </c>
    </row>
    <row r="23" spans="1:4" x14ac:dyDescent="0.3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Mečl Michal Ing.</cp:lastModifiedBy>
  <cp:lastPrinted>2017-08-30T13:52:16Z</cp:lastPrinted>
  <dcterms:created xsi:type="dcterms:W3CDTF">2015-03-16T09:47:49Z</dcterms:created>
  <dcterms:modified xsi:type="dcterms:W3CDTF">2019-05-27T08:42:09Z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d:\pw_data\michal.mecl\</vt:lpwstr>
  </property>
</Properties>
</file>